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NFORMATICA13\Downloads\RENDICION 2022 CONTRALORIA\4. PLAN DE ACCION\"/>
    </mc:Choice>
  </mc:AlternateContent>
  <xr:revisionPtr revIDLastSave="0" documentId="13_ncr:1_{703ABE02-FB27-4699-B7DD-9B4139D11624}" xr6:coauthVersionLast="47" xr6:coauthVersionMax="47" xr10:uidLastSave="{00000000-0000-0000-0000-000000000000}"/>
  <bookViews>
    <workbookView xWindow="-120" yWindow="-120" windowWidth="29040" windowHeight="15720" xr2:uid="{00000000-000D-0000-FFFF-FFFF00000000}"/>
  </bookViews>
  <sheets>
    <sheet name="Monitoreo_Seguimento_Evaluación" sheetId="3" r:id="rId1"/>
  </sheets>
  <externalReferences>
    <externalReference r:id="rId2"/>
  </externalReferences>
  <definedNames>
    <definedName name="_xlnm._FilterDatabase" localSheetId="0" hidden="1">Monitoreo_Seguimento_Evaluación!$A$9:$O$218</definedName>
    <definedName name="_xlnm.Print_Area" localSheetId="0">Monitoreo_Seguimento_Evaluación!$B$1:$L$9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2" i="3" l="1"/>
  <c r="J191" i="3"/>
  <c r="L190" i="3"/>
  <c r="J190" i="3"/>
  <c r="J189" i="3"/>
  <c r="L188" i="3"/>
  <c r="J188" i="3"/>
  <c r="J154" i="3" l="1"/>
  <c r="L154" i="3"/>
  <c r="L148" i="3"/>
  <c r="J158" i="3" l="1"/>
  <c r="J157" i="3"/>
  <c r="J156" i="3"/>
  <c r="J155" i="3"/>
  <c r="J153" i="3"/>
  <c r="J152" i="3"/>
  <c r="J151" i="3"/>
  <c r="J150" i="3"/>
  <c r="J149" i="3"/>
  <c r="J148" i="3"/>
  <c r="J147" i="3"/>
  <c r="J146" i="3"/>
  <c r="L180" i="3" l="1"/>
  <c r="J180" i="3"/>
  <c r="L179" i="3"/>
  <c r="J179" i="3"/>
  <c r="L178" i="3"/>
  <c r="J178" i="3"/>
  <c r="L177" i="3"/>
  <c r="J177" i="3"/>
  <c r="J176" i="3"/>
  <c r="J175" i="3"/>
  <c r="J174" i="3"/>
  <c r="L173" i="3"/>
  <c r="J173" i="3"/>
  <c r="J172" i="3"/>
  <c r="L171" i="3"/>
  <c r="J171" i="3"/>
  <c r="J170" i="3"/>
  <c r="J169" i="3"/>
  <c r="L168" i="3"/>
  <c r="J168" i="3"/>
  <c r="L167" i="3"/>
  <c r="J167" i="3"/>
  <c r="L166" i="3"/>
  <c r="J166" i="3"/>
  <c r="L165" i="3"/>
  <c r="J165" i="3"/>
  <c r="L164" i="3"/>
  <c r="J164" i="3"/>
  <c r="L163" i="3"/>
  <c r="J163" i="3"/>
  <c r="L162" i="3"/>
  <c r="J162" i="3"/>
  <c r="L161" i="3"/>
  <c r="J161" i="3"/>
  <c r="L160" i="3"/>
  <c r="J160" i="3"/>
  <c r="L159" i="3"/>
  <c r="J159" i="3"/>
  <c r="J134" i="3" l="1"/>
  <c r="J133" i="3"/>
  <c r="L134" i="3"/>
  <c r="L136" i="3"/>
  <c r="L137" i="3"/>
  <c r="L138" i="3"/>
  <c r="L139" i="3"/>
  <c r="L140" i="3"/>
  <c r="L141" i="3"/>
  <c r="L142" i="3"/>
  <c r="L143" i="3"/>
  <c r="L144" i="3"/>
  <c r="L145" i="3"/>
  <c r="J138" i="3"/>
  <c r="J139" i="3"/>
  <c r="J140" i="3"/>
  <c r="J141" i="3"/>
  <c r="J142" i="3"/>
  <c r="J143" i="3"/>
  <c r="J144" i="3"/>
  <c r="J145" i="3"/>
  <c r="J135" i="3"/>
  <c r="J136" i="3"/>
  <c r="J137" i="3"/>
  <c r="J95" i="3"/>
  <c r="J94" i="3"/>
  <c r="J93" i="3"/>
  <c r="L44" i="3" l="1"/>
  <c r="J44" i="3"/>
  <c r="L43" i="3"/>
  <c r="J43" i="3"/>
  <c r="L42" i="3"/>
  <c r="J42" i="3"/>
  <c r="L41" i="3"/>
  <c r="J41" i="3"/>
  <c r="J40" i="3"/>
  <c r="L39" i="3"/>
  <c r="J39" i="3"/>
  <c r="L38" i="3"/>
  <c r="J38" i="3"/>
  <c r="L37" i="3"/>
  <c r="J37" i="3"/>
  <c r="L36" i="3"/>
  <c r="J36" i="3"/>
  <c r="L35" i="3"/>
  <c r="J35" i="3"/>
  <c r="L34" i="3"/>
  <c r="J34" i="3"/>
  <c r="L33" i="3"/>
  <c r="J33" i="3"/>
  <c r="L32" i="3"/>
  <c r="J32" i="3"/>
  <c r="L31" i="3"/>
  <c r="J31" i="3"/>
  <c r="L30" i="3"/>
  <c r="J30" i="3"/>
  <c r="J29" i="3"/>
  <c r="L28" i="3"/>
  <c r="J28" i="3"/>
  <c r="L27" i="3"/>
  <c r="J27" i="3"/>
  <c r="L26" i="3"/>
  <c r="J26" i="3"/>
  <c r="J25" i="3"/>
  <c r="L24" i="3"/>
  <c r="J24" i="3"/>
  <c r="L23" i="3"/>
  <c r="J23" i="3"/>
  <c r="L22" i="3"/>
  <c r="J22" i="3"/>
  <c r="L21" i="3"/>
  <c r="J21" i="3"/>
  <c r="L20" i="3"/>
  <c r="J20" i="3"/>
  <c r="L19" i="3"/>
  <c r="J19" i="3"/>
  <c r="L18" i="3"/>
  <c r="J18" i="3"/>
  <c r="L17" i="3"/>
  <c r="J17" i="3"/>
  <c r="L16" i="3"/>
  <c r="J16" i="3"/>
  <c r="L15" i="3"/>
  <c r="J15" i="3"/>
  <c r="J14" i="3"/>
  <c r="L13" i="3"/>
  <c r="J13" i="3"/>
  <c r="L12" i="3"/>
  <c r="J12" i="3"/>
  <c r="L11" i="3"/>
  <c r="J11" i="3"/>
  <c r="L10" i="3"/>
  <c r="J10" i="3"/>
  <c r="J88" i="3" l="1"/>
  <c r="J84" i="3"/>
  <c r="J83" i="3"/>
  <c r="L79" i="3"/>
  <c r="J79" i="3"/>
  <c r="L78" i="3"/>
  <c r="J78" i="3"/>
  <c r="L76" i="3"/>
  <c r="J76" i="3"/>
  <c r="J75" i="3"/>
  <c r="J74" i="3"/>
  <c r="J73" i="3"/>
  <c r="J72" i="3"/>
  <c r="J71" i="3"/>
  <c r="J70" i="3"/>
  <c r="L69" i="3"/>
  <c r="J69" i="3"/>
  <c r="J68" i="3"/>
  <c r="J67" i="3"/>
  <c r="J66" i="3"/>
  <c r="L64" i="3"/>
  <c r="J64" i="3"/>
  <c r="J61" i="3"/>
  <c r="L59" i="3"/>
  <c r="J59" i="3"/>
  <c r="J57" i="3"/>
  <c r="J56" i="3"/>
  <c r="J55" i="3"/>
  <c r="J113" i="3" l="1"/>
  <c r="J112" i="3"/>
  <c r="J111" i="3"/>
  <c r="J110" i="3"/>
  <c r="J109" i="3"/>
  <c r="J108" i="3"/>
  <c r="J107" i="3"/>
  <c r="J106" i="3"/>
  <c r="J105" i="3"/>
  <c r="L104" i="3"/>
  <c r="J104" i="3"/>
  <c r="J103" i="3"/>
  <c r="J102" i="3"/>
  <c r="L100" i="3"/>
  <c r="J100" i="3"/>
  <c r="L132" i="3"/>
  <c r="J132" i="3"/>
  <c r="L131" i="3"/>
  <c r="J131" i="3"/>
  <c r="L130" i="3"/>
  <c r="J130" i="3"/>
  <c r="L129" i="3"/>
  <c r="J129" i="3"/>
  <c r="L128" i="3"/>
  <c r="J128" i="3"/>
  <c r="L127" i="3"/>
  <c r="J127" i="3"/>
  <c r="L126" i="3"/>
  <c r="J126" i="3"/>
  <c r="L125" i="3"/>
  <c r="J125" i="3"/>
  <c r="L124" i="3"/>
  <c r="J124" i="3"/>
  <c r="L123" i="3"/>
  <c r="J123" i="3"/>
  <c r="L122" i="3"/>
  <c r="J122" i="3"/>
  <c r="L121" i="3"/>
  <c r="J121" i="3"/>
  <c r="L120" i="3"/>
  <c r="J120" i="3"/>
  <c r="L119" i="3"/>
  <c r="J119" i="3"/>
  <c r="L118" i="3"/>
  <c r="J118" i="3"/>
  <c r="J117" i="3"/>
  <c r="J116" i="3"/>
  <c r="J115" i="3"/>
  <c r="L114" i="3"/>
  <c r="J114" i="3"/>
  <c r="L51" i="3" l="1"/>
  <c r="J51" i="3"/>
  <c r="L50" i="3"/>
  <c r="J50" i="3"/>
  <c r="L49" i="3"/>
  <c r="J49" i="3"/>
  <c r="L48" i="3"/>
  <c r="J48" i="3"/>
  <c r="L47" i="3"/>
  <c r="J47" i="3"/>
  <c r="L46" i="3"/>
  <c r="J46" i="3"/>
  <c r="L45" i="3"/>
  <c r="J45" i="3"/>
  <c r="J207" i="3" l="1"/>
  <c r="J205" i="3" l="1"/>
  <c r="J206" i="3"/>
  <c r="L52" i="3"/>
  <c r="L53" i="3"/>
  <c r="L54" i="3"/>
  <c r="J52" i="3"/>
  <c r="J53" i="3"/>
  <c r="J54" i="3"/>
  <c r="L193" i="3" l="1"/>
  <c r="J193" i="3"/>
  <c r="J204" i="3" l="1"/>
  <c r="L202" i="3"/>
  <c r="L201" i="3"/>
  <c r="J200" i="3"/>
  <c r="L199" i="3"/>
  <c r="J199" i="3"/>
  <c r="L197" i="3"/>
  <c r="J197" i="3"/>
  <c r="L19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I146" authorId="1"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I149" authorId="1" shapeId="0" xr:uid="{00000000-0006-0000-0000-000009000000}">
      <text>
        <r>
          <rPr>
            <b/>
            <sz val="9"/>
            <color indexed="81"/>
            <rFont val="Tahoma"/>
            <family val="2"/>
          </rPr>
          <t xml:space="preserve">Cargar a 30 enero/21-ejecucion (IV) tri/20 </t>
        </r>
        <r>
          <rPr>
            <sz val="9"/>
            <color indexed="81"/>
            <rFont val="Tahoma"/>
            <family val="2"/>
          </rPr>
          <t xml:space="preserve">
</t>
        </r>
      </text>
    </comment>
    <comment ref="I150" authorId="1" shapeId="0" xr:uid="{00000000-0006-0000-0000-00000D000000}">
      <text>
        <r>
          <rPr>
            <b/>
            <sz val="9"/>
            <color indexed="81"/>
            <rFont val="Tahoma"/>
            <family val="2"/>
          </rPr>
          <t xml:space="preserve">Revisar a 30 enero/21-El cargue del PAS/21 y ejecucion (IV) tri/20 </t>
        </r>
        <r>
          <rPr>
            <sz val="9"/>
            <color indexed="81"/>
            <rFont val="Tahoma"/>
            <family val="2"/>
          </rPr>
          <t xml:space="preserve">
</t>
        </r>
      </text>
    </comment>
    <comment ref="I213" authorId="1" shapeId="0" xr:uid="{00000000-0006-0000-0000-000011000000}">
      <text>
        <r>
          <rPr>
            <b/>
            <sz val="9"/>
            <color indexed="81"/>
            <rFont val="Tahoma"/>
            <family val="2"/>
          </rPr>
          <t xml:space="preserve">Cargar a 30 enero/21-ejecucion (IV) tri/20 </t>
        </r>
        <r>
          <rPr>
            <sz val="9"/>
            <color indexed="81"/>
            <rFont val="Tahoma"/>
            <family val="2"/>
          </rPr>
          <t xml:space="preserve">
</t>
        </r>
      </text>
    </comment>
    <comment ref="I217" authorId="1" shapeId="0" xr:uid="{00000000-0006-0000-0000-000012000000}">
      <text>
        <r>
          <rPr>
            <b/>
            <sz val="9"/>
            <color indexed="81"/>
            <rFont val="Tahoma"/>
            <family val="2"/>
          </rPr>
          <t xml:space="preserve">Cargar a 30 enero/21-ejecucion (IV) tri/20 </t>
        </r>
        <r>
          <rPr>
            <sz val="9"/>
            <color indexed="81"/>
            <rFont val="Tahoma"/>
            <family val="2"/>
          </rPr>
          <t xml:space="preserve">
</t>
        </r>
      </text>
    </comment>
    <comment ref="I218" authorId="1" shapeId="0" xr:uid="{00000000-0006-0000-0000-000013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sharedStrings.xml><?xml version="1.0" encoding="utf-8"?>
<sst xmlns="http://schemas.openxmlformats.org/spreadsheetml/2006/main" count="1055" uniqueCount="761">
  <si>
    <t>INDICADOR</t>
  </si>
  <si>
    <t>Observaciones</t>
  </si>
  <si>
    <t>META</t>
  </si>
  <si>
    <t>ACTIVIDADES</t>
  </si>
  <si>
    <t>EVIDENCIA</t>
  </si>
  <si>
    <t>DIRECCIONAMIENTO ESTRATEGICO</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</si>
  <si>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</si>
  <si>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</si>
  <si>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</si>
  <si>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</si>
  <si>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</si>
  <si>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</si>
  <si>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</si>
  <si>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</si>
  <si>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</si>
  <si>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</si>
  <si>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</si>
  <si>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</si>
  <si>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</si>
  <si>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 de Cumplimiento
I Trimestre</t>
  </si>
  <si>
    <t>numerador
(ejecutado)</t>
  </si>
  <si>
    <t>denominador
(programado)</t>
  </si>
  <si>
    <t>MONITOREO, SEGUIMIENTO Y EVALUACION - I TRIMESTRE</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</si>
  <si>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</si>
  <si>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</si>
  <si>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</si>
  <si>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</si>
  <si>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</si>
  <si>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</si>
  <si>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</si>
  <si>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</si>
  <si>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</si>
  <si>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</si>
  <si>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</si>
  <si>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</si>
  <si>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</si>
  <si>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</si>
  <si>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</si>
  <si>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</si>
  <si>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</si>
  <si>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</si>
  <si>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</si>
  <si>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</si>
  <si>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</si>
  <si>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</si>
  <si>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</si>
  <si>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</si>
  <si>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</si>
  <si>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</si>
  <si>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</si>
  <si>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</si>
  <si>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</si>
  <si>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</si>
  <si>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</si>
  <si>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</si>
  <si>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Trimestral</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</si>
  <si>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</si>
  <si>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</si>
  <si>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</si>
  <si>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</si>
  <si>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</si>
  <si>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</si>
  <si>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</si>
  <si>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</si>
  <si>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</si>
  <si>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</si>
  <si>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</si>
  <si>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</si>
  <si>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</si>
  <si>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</si>
  <si>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</si>
  <si>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</si>
  <si>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</si>
  <si>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</si>
  <si>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</si>
  <si>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</si>
  <si>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</si>
  <si>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</si>
  <si>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</si>
  <si>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</si>
  <si>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</si>
  <si>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</si>
  <si>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</si>
  <si>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</si>
  <si>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</si>
  <si>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</si>
  <si>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</si>
  <si>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</si>
  <si>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</si>
  <si>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</si>
  <si>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</si>
  <si>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</si>
  <si>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</si>
  <si>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</si>
  <si>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</si>
  <si>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</si>
  <si>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</si>
  <si>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</si>
  <si>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</si>
  <si>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</si>
  <si>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</si>
  <si>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</si>
  <si>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</si>
  <si>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</si>
  <si>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</si>
  <si>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</si>
  <si>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</si>
  <si>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</si>
  <si>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</si>
  <si>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</si>
  <si>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</si>
  <si>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</si>
  <si>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</si>
  <si>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</si>
  <si>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</si>
  <si>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</si>
  <si>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</si>
  <si>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</si>
  <si>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</si>
  <si>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</si>
  <si>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</si>
  <si>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</si>
  <si>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</si>
  <si>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</si>
  <si>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</si>
  <si>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</si>
  <si>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</si>
  <si>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</si>
  <si>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</si>
  <si>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</si>
  <si>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</si>
  <si>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</si>
  <si>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</si>
  <si>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</si>
  <si>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</si>
  <si>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</si>
  <si>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</si>
  <si>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</si>
  <si>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</si>
  <si>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</si>
  <si>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</si>
  <si>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</si>
  <si>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</si>
  <si>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</si>
  <si>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</si>
  <si>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</si>
  <si>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</si>
  <si>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</si>
  <si>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</si>
  <si>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</si>
  <si>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</si>
  <si>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</si>
  <si>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</si>
  <si>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</si>
  <si>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</si>
  <si>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</si>
  <si>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</si>
  <si>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</si>
  <si>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</si>
  <si>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</si>
  <si>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</si>
  <si>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</si>
  <si>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</si>
  <si>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</si>
  <si>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</si>
  <si>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</si>
  <si>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</si>
  <si>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</si>
  <si>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</si>
  <si>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1.3.1. Acompañamiento y participación en   Comité Directivo  y demás Comités del IDS.</t>
  </si>
  <si>
    <t>2. Proyectar actos administrativos</t>
  </si>
  <si>
    <t>2.1.1. Atender oportunamente los requerimientos de la Dirección de la entidad respecto a la elaboración de proyectos de actos administrativos</t>
  </si>
  <si>
    <t>3. Emitir conceptos jurídicos</t>
  </si>
  <si>
    <t>3.1.1. Atender con diligencia la solicitud de conceptos jurídicos solicitados por la Dirección del Instituto.</t>
  </si>
  <si>
    <t>4. Dar respuesta oportuna  a derechos de petición que son trasladados a esta oficina</t>
  </si>
  <si>
    <t>4.1.1. Una vez recibido el Derecho de Petición, se deben efectuar las tareas de registro, revisión, trámite y respuesta oportuna al peticionario.</t>
  </si>
  <si>
    <t>1. Inventariar los procesos adelantados en contra y a favor del IDS</t>
  </si>
  <si>
    <t>1.1.1. Alimentar permanentemente la base de datos de los procesos judiciales que se adelantan en la entidad, a fin de mantener la organización, información y control de los mismos.</t>
  </si>
  <si>
    <t>2.Contestar o formular demandas y demás actuaciones que sustenten la posición de la entidad</t>
  </si>
  <si>
    <t>2.1.1. Notificación de la demanda</t>
  </si>
  <si>
    <t>2.1.2. Asignar el abogado que llevará el proceso</t>
  </si>
  <si>
    <t>2.1.3. Realizar seguimiento</t>
  </si>
  <si>
    <t>3.Atender acciones de tutela impetradas</t>
  </si>
  <si>
    <t>3.1.1. Notificación</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</si>
  <si>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</si>
  <si>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</si>
  <si>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</si>
  <si>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</si>
  <si>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1.    Propender por la reducción  de demandas y condenas en contra de la entidad, respecto a acciones u omisiones.</t>
  </si>
  <si>
    <t>1.1.1.  Identificar permanentemente las causas que generan los procesos judiciales</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</si>
  <si>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</si>
  <si>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</si>
  <si>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</si>
  <si>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1.1.2.  Estudiar y tomar decisiones de abrir o no investigaciones por hechos o actos de los funcionarios que puedan configurar faltas disciplinarias.</t>
  </si>
  <si>
    <t>1.2.1. Llevar a cabo los procesos de investigación conforme lo establece la Ley 734 de 2002 (Código Único Disciplinario).</t>
  </si>
  <si>
    <t>1.2.2. Llevar para registro y control una base de datos actualizada de los procesos.</t>
  </si>
  <si>
    <t>1.2.3.  Rendir los informes exigidos en la norma.</t>
  </si>
  <si>
    <t>1.2.4. Hacer seguimiento al proceso</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</si>
  <si>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</si>
  <si>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</si>
  <si>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</si>
  <si>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</si>
  <si>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</si>
  <si>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</si>
  <si>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</si>
  <si>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</si>
  <si>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</si>
  <si>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</si>
  <si>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</si>
  <si>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</si>
  <si>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</si>
  <si>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</si>
  <si>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</si>
  <si>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</si>
  <si>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</si>
  <si>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</si>
  <si>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</si>
  <si>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</si>
  <si>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</si>
  <si>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</si>
  <si>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</si>
  <si>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</si>
  <si>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</si>
  <si>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</si>
  <si>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</si>
  <si>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</si>
  <si>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</si>
  <si>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</si>
  <si>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</si>
  <si>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</si>
  <si>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</si>
  <si>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</si>
  <si>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</si>
  <si>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</si>
  <si>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</si>
  <si>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</si>
  <si>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</si>
  <si>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</si>
  <si>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</si>
  <si>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</si>
  <si>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</si>
  <si>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</si>
  <si>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</si>
  <si>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</si>
  <si>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</si>
  <si>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</si>
  <si>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</si>
  <si>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</si>
  <si>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</si>
  <si>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</si>
  <si>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</si>
  <si>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</si>
  <si>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</si>
  <si>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</si>
  <si>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</si>
  <si>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</si>
  <si>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</si>
  <si>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</si>
  <si>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</si>
  <si>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</si>
  <si>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</si>
  <si>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</si>
  <si>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</si>
  <si>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</si>
  <si>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</si>
  <si>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</si>
  <si>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</si>
  <si>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</si>
  <si>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</si>
  <si>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</si>
  <si>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</si>
  <si>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</si>
  <si>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</si>
  <si>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</si>
  <si>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</si>
  <si>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</si>
  <si>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</si>
  <si>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</si>
  <si>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</si>
  <si>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</si>
  <si>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</si>
  <si>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</si>
  <si>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</si>
  <si>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</si>
  <si>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</si>
  <si>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</si>
  <si>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</si>
  <si>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</si>
  <si>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</si>
  <si>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</si>
  <si>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</si>
  <si>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</si>
  <si>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</si>
  <si>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</si>
  <si>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</si>
  <si>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</si>
  <si>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</si>
  <si>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</si>
  <si>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</si>
  <si>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</si>
  <si>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</si>
  <si>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</si>
  <si>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</si>
  <si>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</si>
  <si>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</si>
  <si>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</si>
  <si>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</si>
  <si>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</si>
  <si>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</si>
  <si>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</si>
  <si>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</si>
  <si>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</si>
  <si>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</si>
  <si>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</si>
  <si>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</si>
  <si>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</si>
  <si>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</si>
  <si>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</si>
  <si>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</si>
  <si>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</si>
  <si>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</si>
  <si>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</si>
  <si>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</si>
  <si>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</si>
  <si>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</si>
  <si>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</si>
  <si>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</si>
  <si>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</si>
  <si>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</si>
  <si>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</si>
  <si>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</si>
  <si>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</si>
  <si>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</si>
  <si>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</si>
  <si>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</si>
  <si>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</si>
  <si>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</si>
  <si>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</si>
  <si>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</si>
  <si>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</si>
  <si>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</si>
  <si>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</si>
  <si>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</si>
  <si>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</si>
  <si>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</si>
  <si>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</si>
  <si>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</si>
  <si>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</si>
  <si>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</si>
  <si>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</si>
  <si>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</si>
  <si>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</si>
  <si>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</si>
  <si>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</si>
  <si>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</si>
  <si>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</si>
  <si>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</si>
  <si>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</si>
  <si>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</si>
  <si>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</si>
  <si>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</si>
  <si>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</si>
  <si>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</si>
  <si>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</si>
  <si>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</si>
  <si>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</si>
  <si>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</si>
  <si>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</si>
  <si>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</si>
  <si>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</si>
  <si>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</si>
  <si>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</si>
  <si>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</si>
  <si>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</si>
  <si>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</si>
  <si>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</si>
  <si>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</si>
  <si>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</si>
  <si>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</si>
  <si>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</si>
  <si>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</si>
  <si>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</si>
  <si>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</si>
  <si>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</si>
  <si>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</si>
  <si>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</si>
  <si>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</si>
  <si>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</si>
  <si>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</si>
  <si>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</si>
  <si>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</si>
  <si>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</si>
  <si>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</si>
  <si>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</si>
  <si>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</si>
  <si>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</si>
  <si>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100% Plan de Accion en Salud (PAS) 2020 con  actividades enfocadas a intervenir  las prioridades en salud publica del PTS 2020 - 2023</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</si>
  <si>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</si>
  <si>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</si>
  <si>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</si>
  <si>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</si>
  <si>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</si>
  <si>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</si>
  <si>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</si>
  <si>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</si>
  <si>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</si>
  <si>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</si>
  <si>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</si>
  <si>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</si>
  <si>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</si>
  <si>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</si>
  <si>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</si>
  <si>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</si>
  <si>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</si>
  <si>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</si>
  <si>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</si>
  <si>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</si>
  <si>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</si>
  <si>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</si>
  <si>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</si>
  <si>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</si>
  <si>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</si>
  <si>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</si>
  <si>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</si>
  <si>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</si>
  <si>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</si>
  <si>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</si>
  <si>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</si>
  <si>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</si>
  <si>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</si>
  <si>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</si>
  <si>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</si>
  <si>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No de seguimientos realizadas/ No de asistencias técnicas programadas *100</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</si>
  <si>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</si>
  <si>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</si>
  <si>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</si>
  <si>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</si>
  <si>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</si>
  <si>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</si>
  <si>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</si>
  <si>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</si>
  <si>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</si>
  <si>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</si>
  <si>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</si>
  <si>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</si>
  <si>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</si>
  <si>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</si>
  <si>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</si>
  <si>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</si>
  <si>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</si>
  <si>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</si>
  <si>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</si>
  <si>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</si>
  <si>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</si>
  <si>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</si>
  <si>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</si>
  <si>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</si>
  <si>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</si>
  <si>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</si>
  <si>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</si>
  <si>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</si>
  <si>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</si>
  <si>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</si>
  <si>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</si>
  <si>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</si>
  <si>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</si>
  <si>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</si>
  <si>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</si>
  <si>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</si>
  <si>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</si>
  <si>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</si>
  <si>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</si>
  <si>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</si>
  <si>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</si>
  <si>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</si>
  <si>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</si>
  <si>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</si>
  <si>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</si>
  <si>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</si>
  <si>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</si>
  <si>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Certificacion obtenida resultado de la evaluacionj</t>
  </si>
  <si>
    <t>Gestión de Control Interno</t>
  </si>
  <si>
    <t>A ESPERAS DE APROBACION DE PLAN ANUAL DE AUDITORIA VIGENCIA 2022</t>
  </si>
  <si>
    <t>GESTION JURIDICA</t>
  </si>
  <si>
    <t xml:space="preserve">GESTION CONTRACTUAL </t>
  </si>
  <si>
    <t xml:space="preserve">Entrega y cargue oportuno en la plataforma del SIHO de Minprotección Social </t>
  </si>
  <si>
    <t>Coordinar la entrega y validación de  la información hospitalaria en la aplicación del Decreto 2193 de 2004, a todas la Red Pública del Departamento.</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</si>
  <si>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</si>
  <si>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</si>
  <si>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</si>
  <si>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</si>
  <si>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</si>
  <si>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</si>
  <si>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</si>
  <si>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</si>
  <si>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Cumplir con la información financiera que requieran las áreas involucradas en el Plan de Desarrollo</t>
  </si>
  <si>
    <t>Colaborar en la elaboración y ejecución del Plan de Desarrollo del Departamento en lo correspondiente a recursos financieros del sector salud</t>
  </si>
  <si>
    <t>Resolución (s) de distribución de recursos de confinanciación por municipios y cuadro de distribución por fuentes del régimen subsidiado- Acto Administrativo de ajustes de recursos con y sin situación de fondos de acuerdo a la LMA mensual</t>
  </si>
  <si>
    <t>Operaciones de cierre plasmadas en Acto Adminsitrativo de incorporación de saldos, recursos sin aforar, reservas presupuestales</t>
  </si>
  <si>
    <t xml:space="preserve">Efectuar reuniones para realizar el cierre vigencia 2020 de la Sede del Instituto Departamental de Salud con la conciliación entre las Oficinas de Presupuesto , contabilidad y Tesoreria y producir los Actos Administrativos </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</si>
  <si>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</si>
  <si>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</si>
  <si>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Registro Presupuestal de la vigenia 2021  con sus ejecución de disponibildiades, registros y definitivas presupuestales. Recaudos de Tesoreria, pago de compromisos: Conciliaciones, boletines de caja, elaboración y presentación de informes</t>
  </si>
  <si>
    <t>Cuentas de cobro con el cumplimiento de los requisitos registradas y pagadas</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</si>
  <si>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</si>
  <si>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</si>
  <si>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(No. de capacitaciones programadas  / Total de capacitaciones realizadas a las  ESE Departamentales*100) - Cataloogo de Clasificación Presupuestal definido</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</si>
  <si>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</si>
  <si>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</si>
  <si>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 xml:space="preserve"> 11 Ejecuciones presupuestales de Ingresos y Gastos</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</si>
  <si>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</si>
  <si>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</si>
  <si>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</si>
  <si>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</si>
  <si>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</si>
  <si>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</si>
  <si>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</si>
  <si>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</si>
  <si>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</si>
  <si>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</si>
  <si>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</si>
  <si>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</si>
  <si>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</si>
  <si>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</si>
  <si>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</si>
  <si>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</si>
  <si>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</si>
  <si>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</si>
  <si>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</si>
  <si>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</si>
  <si>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</si>
  <si>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</si>
  <si>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</si>
  <si>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</si>
  <si>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</si>
  <si>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</si>
  <si>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</si>
  <si>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</si>
  <si>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</si>
  <si>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</si>
  <si>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</si>
  <si>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</si>
  <si>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</si>
  <si>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</si>
  <si>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</si>
  <si>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</si>
  <si>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</si>
  <si>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</si>
  <si>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</si>
  <si>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</si>
  <si>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</si>
  <si>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</si>
  <si>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</si>
  <si>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</si>
  <si>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</si>
  <si>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</si>
  <si>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</si>
  <si>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Plan de intervenciones colectivas Departamental 2022</t>
  </si>
  <si>
    <t>Plan de intervenciones colectivas Departamental 2022  formulado</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</si>
  <si>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</si>
  <si>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Construir el PAS Departamental 2022, a partir de las prioridades en salud publica del PTS 2020-2023</t>
  </si>
  <si>
    <t>PAS Departamental 2022 formulado</t>
  </si>
  <si>
    <t xml:space="preserve">Plan de accion en salud  departamental 2022formulado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</si>
  <si>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</si>
  <si>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</si>
  <si>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</si>
  <si>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Plan de accion en salud  departamental 2022formulado bajo linemaientos  y normativa. del ministerio de salud y proteccion social </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</si>
  <si>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2022.  </t>
  </si>
  <si>
    <t>En el  I Trimestre  se gestionaron  las  necesidades de insumos  de interes en salud publica urgencia manifiesta  para el laboratorio de salud , vigiancia en salud publica.</t>
  </si>
  <si>
    <t xml:space="preserve"> Se realiza inspeccion vigilancia y  Control    a  prestadores de  establecimientos farmaceuticos  en los muniicipios de  Cucuta, Villa del Rosario, los Patios.
</t>
  </si>
  <si>
    <t>plan de intervenciones colectivas formulado bajo  lineamientos de MSPS Ddefinidas en la RES 518 20152.</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</si>
  <si>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</si>
  <si>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</si>
  <si>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</si>
  <si>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</si>
  <si>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Cumplimiento en la entrega del reporte semanal : 13 reportes
Silencio Epidemiologico :0
Oportunidad en la notificación semanal: 520 archivos planos
Cumplimiento en el ajuste de casos: sospechoso 1178,probable 5219,laboratorio 23976,clinica 4472,nexo 285 ,descartado 16713 ,error digitacion 133
Ajuste de casos: 51976 casos notificados al SIVIGILA</t>
  </si>
  <si>
    <t>Asistencia tecnica  para el  el monitoreo PAS 2021, Y formulacion  2022. 
Asistencia tecnica  a los municipios sobre la implementacion y autoapreciacion de los 10 pasos de la estrategia IAMI.induccion sobre lineamiento tecnico  para el manejo integral a la denutricion Aguda , moderada y severa, en niños y niña de 0 a 59 meses de edad ES 350 2020.
asistencia tecnica personal de enfermeria de la ESE JORGE CRISTO SAHIUM, Coordinacion de salud publica municipio de Tibu  el funcionamiento del aplicativo WINSISVAN.
MESA DE SEGURIDAD LIMENTARIA NUTRICIONAL
Asistencia tecnica a los municipios del departamento sobre la formulacion del PAS 2022.
Se Desarrollo mesa de trabajo con el grupo de gestion para la formulacion de las propuestas PIC para la vigencia 2022 conforme la resolucion 3280 del 2018. 
e llevo a cabo reuniones al seguimiento del plan de trabajo de los 5 municipios que implementaron la estrategia CERS en la vigencia 2021.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convocatoria realizada por el area de participacion social del IDS mediante circular N° 066 22/02/2022 donde desde la dimension de sexualidad y derechos sexuales y reproductivo realizo la intervencion en el tema Prevencion de violencia contra niños y niñas dirigido a las madres FAMI del municipio de Villa del Rosario</t>
  </si>
  <si>
    <t xml:space="preserve">Asistencia tecnica  a IPS sobre liuneamientos del programa de HANSEN.
Asistencia tecnica a coordiandores de Pyp ; sobre sobre la implementacion y autoapreciacion 
induccion sobre lineamiento tecnico  para el manejo integral a la denutricion Aguda , moderada y severa, en niños
personal de enfermeria de la ESE JORGE CRISTO SAHIUM  el funcionamiento del aplicativo WINSISVAN.
capacitacion a profesionales de las IPS Y municipios de departamento aplicativo WINSISVAN.
Asistemcia tecnica en la guia integral de HANSEN a los muniicpios del departamento.
se realizo asistencia tecnica al seguimiento del reporte del COP ( cariados, obturados y perdido) con las IPS del Departamento.
se Desarrollo asistencia tecnica de manera presencial con las entidades teritorriales del Departamento en compañía del Ministerio de salud y proteccion Social y la OPS/OMS en el coonvenio marco para el control de Tabaco proyecto FCTC 2030.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mediante circular N°009 del 02/02/2022 se realiza la convocatoria y se da el cronograma de las fechas estipuladas para las submesas, correos enviados a los diferentes actores que integran la submesa de salud sexual y cooperantes que prestan servicios de salud sexual y reproductiva a la poblacion migrantese tiene agendas de trabajo y actas de la reuniones realizadas
</t>
  </si>
  <si>
    <t>En el Primer trimestre del 2022 se realizó intervención  con control químico de accion residual  Rociado intra y peri a 322 viviendas y beneficiados 1093 habitantes y  5547 viviendas de comunidad rural, para el control de focos  de Malaria  en  municipios priorizados de acuerdo a caracterización  y persistencia epidemiológica  de la siguiente manera: Municipio de Tibú (5547),  viviendas intervenidas. Beneficiando con la medida de control químico a 15000 personas.
 Se realiza 800 acciones de IVC EN SEGURIDAD ALIMENTARIA  Y AMBIENTAL</t>
  </si>
  <si>
    <t>25/01/2022 se realiza actividades en puntos de entrada IDS-Secretaria de cucuta)
Comportamiento del covid en la poblacion Migrante
informacion de muniicpios frontera
22/02/2022`presentacion de la DIAN en las accions de vigilancia  realizadas en los punto de netrada
informacion de los municipios frontera 
29/03/2022Presentacion de la INVIMA de las acciones de vigilancia realizadas en los puntos de entrada
actividades realoizadas en elos puntos de entrada(IDS)
actividades realizadas en puntoos de entrada (secretaria de salud municipal-cucuta)
Comportamiento del COVID en la poblacion Migrante
Informacion de los municipios frontera.</t>
  </si>
  <si>
    <t xml:space="preserve">Realizar comites de sanidad portuaria </t>
  </si>
  <si>
    <t>acta de reunion  comités de sanidad portuaria/ # de comité de sanidad portuaria programados)</t>
  </si>
  <si>
    <t>Actas de comité de sanidad portuaria/ # de comité de sanidad portuaria programados)</t>
  </si>
  <si>
    <t>Se realiza convocatoria via whatsapp a los 6 municipios que se refleja presencia de poblacion victima reconocida dentro de la medida de reparación en Salud  9 sentencias de la corte interamericana de derechos humanos, a traves de una mesa de trabajo virtual en articulacion con la CID se realiza la socializacion de los lineamientos del protocolo de atencion integral en salud con enfoque psicosocial a victimas del conflicto armado y se socializa la medida de reparacion. se comparte la base de dato correspondientes a cada municipio.</t>
  </si>
  <si>
    <t>Actividad programada para el segundo trimestre</t>
  </si>
  <si>
    <t>Actividad programada para el segundo y cuarto trimestre</t>
  </si>
  <si>
    <t>Se participa en mesa de trabajo con los municipios de toledo,chitaga, ese suroriental y EAPB Nueva EPS donde se concertaron acciones a desrrollar en la poblacion indigena UWA.</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</si>
  <si>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</si>
  <si>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Actividad programada para el segundo y tercer trimestre</t>
  </si>
  <si>
    <t xml:space="preserve">Mediante Circular N° 048 del 11-02-2022, se convocan a las ESES del departamento a una mesa de trabajo virtual, donde se realizo seguimiento a la implementación del protocolo y seguimiento a la herramienta de informacion VIVANTO.  </t>
  </si>
  <si>
    <t>Se expide Circular  N° 047 del 10-02-2022, mediante la cual se convoca a los 40 municipios a la primera Asistncia Tecnica en el componente de discapacidad, se difunde la circular mediante correo electronico el 14-02-2022, se liderar la mesa de trabajo de manera virtual el 22-02-22 donde secontextualizan los linenamientos correspondientes alcomponente de discapacidad a los 40 municipios, se realiza envio del actaN° D003 el 25-02-2022</t>
  </si>
  <si>
    <t>Se expide la circular N° 049 del 11-02-2022 mediante la cual se convoca a las EAPB del departamento para  mesa de trabajo de poblaciones vulnerables, en la cual se realizatra seguimiento a las directrices de la normatividad vigente y de la ruta del proceso de certificación en discapacidad del departamento.En constancia se realizo acta de reunion # D-004 del 23/02/2022.</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</si>
  <si>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</si>
  <si>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</si>
  <si>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</si>
  <si>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</si>
  <si>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</si>
  <si>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</si>
  <si>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</si>
  <si>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</si>
  <si>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nro de convenios  con subsidio al a oferta,Realizar convenios interadministrativos con la red Pública  de acuerdo a lineamientos  de Minsalud con los recursos del SGP Susidio a la oferta</t>
  </si>
  <si>
    <t>solicitudes de autorizaciones con respuestas/ nro de facturas o autorizaciones radicas en el   software DKD</t>
  </si>
  <si>
    <t>nro de  facturas auditadas/ nro. Facturas radicadas/</t>
  </si>
  <si>
    <t>El IDS Realizo contrato de prestacion de servicios  de salud a la  atencion de la poblacion inimputables de acuerdo a lineamientos y recursosos transferidos por la Nación.</t>
  </si>
  <si>
    <t>nro de  facturas auditadas/ nro. Facturas radicadas</t>
  </si>
  <si>
    <t xml:space="preserve"> se realiza  la radicion y proceso de auditoria a poblacion migrantes
</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</si>
  <si>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</si>
  <si>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</si>
  <si>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</si>
  <si>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</si>
  <si>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</si>
  <si>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</si>
  <si>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</si>
  <si>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</si>
  <si>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</si>
  <si>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</si>
  <si>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</si>
  <si>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</si>
  <si>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</si>
  <si>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</si>
  <si>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</si>
  <si>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</si>
  <si>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</si>
  <si>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</si>
  <si>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</si>
  <si>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</si>
  <si>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</si>
  <si>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</si>
  <si>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</si>
  <si>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</si>
  <si>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</si>
  <si>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</si>
  <si>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</si>
  <si>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</si>
  <si>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</si>
  <si>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</si>
  <si>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</si>
  <si>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</si>
  <si>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</si>
  <si>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</si>
  <si>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</si>
  <si>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</si>
  <si>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</si>
  <si>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</si>
  <si>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</si>
  <si>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</si>
  <si>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</si>
  <si>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</si>
  <si>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</si>
  <si>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</si>
  <si>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</si>
  <si>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</si>
  <si>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</si>
  <si>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</si>
  <si>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</si>
  <si>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</si>
  <si>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 de pacientes presentados/# de pacientes gesrionados)</t>
  </si>
  <si>
    <t>EN MEL 1 TRIMESTRE SE GESTIONO LA REFERENCIA DE 4948 PACIENTES PROVENIENTES DE LOS 40 MUNICIPIOS DEL DEPARTAMENTO</t>
  </si>
  <si>
    <t>(# de informe de inventario de kit toxicologia/ # meses del año)</t>
  </si>
  <si>
    <t>SE REALIZA SOLICITUD REITERADA LA LA ESE HUEM PARA ENVIO DEL INFORME DE USO DE KIT DE TOXICOLOGIA</t>
  </si>
  <si>
    <t>SEGÚN DEMANDA</t>
  </si>
  <si>
    <t xml:space="preserve">* Entrega y cargue oportuno en la plataforma del SIHO de Minsalud del Cuarto Trimestre de 2021 en Febrero de 2022,  16 ESE validadas oportunamente  del Dpto.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</si>
  <si>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2021 y cargado en la plataforma SIED del Ministerio de Hacienda y Crédito Público Radicado No.1-2022-023608 marzo 25 de 2022.                                             </t>
  </si>
  <si>
    <t xml:space="preserve">Se remite Circulares: - No.009 marzo 9 de 2022 a la ESE Isabel Celis Yañez de la Playa y Secretaria Talento Humano muncipio de Cúcuta, invitando mesa de SAP con SALUDCOOP EPS.                                                                         - Circular 010 maro 9 de 2022, a las ESE Hospital Norte de Tibu, Suroriental de Chinácota, Isabel Celis Yañez de la Playa y ESE Centro de Rehabilitación y Secretaria Talento Humano muncipio de Cúcuta, invitando mesa de SAP con NUEVA EPS.                                                                                   -Circular 013 de marzo 31 de 2022, a los Gerentes de las ESE del orden Departamento primer, segundo y tercer nivel de atencion, municplaes y Secretaria de Salud del Municipio de Cúcuta (17), remitiendo Resolución 506 de 2022, conl a cual se modifica el artículo 11 de la Resolución 1545 de 2019, ampliación plazo mesas de SAP vigencia 2012-2016, hasta el 30 de junio de 2022.                                                                                                                                                       -Se da respuesta a derecho de petición efectuado por EPS SALUDCOOP EN LIQUIDACIÓN a la ESE Isabel Celis Yañez de la Playa y del Municipio de Cúcuta, mediante Oficio D-No.0271 de marzo 11 de 2022, firmado pro el Dr. Carlos Arturo Martínes Garcia Director del I.D.S.                                                                                                                                                                                     -Se efectuó acompañamiento por parte del IDS a las mesa virtuales de Saneamiento de Aportes Patronales efectuadas con las EPS: NUEVA EPS, SALUDCCOP, FAMISANAR, COMPENSAR Y ASMETSALUD y con los Fondos de Pensiones  PROTECCION, y COPESIONES con las diferentes ESE del Dpto. </t>
  </si>
  <si>
    <t>En este trimestre se realizo el cierre del informe en la plataforma SISPRO de Minsalud, quedando totalmente ejecutados los dineros asignados mediante la Resolución 2017 de 2020.</t>
  </si>
  <si>
    <t xml:space="preserve">* Modificaciones presupuestales asesoradas y con  Conceptos Técnicos  de  modificaciones al  presupuesto ingresos y gastos a las ESE del Departamento, en el primer trimestre de 2022: incorporación Operaciones cierre vigencia 2021, Incorporación Disponibioidad Inicial, incorporación cuentas por cobrar vigencvias anteriores,  incorporacion recaudos vigencia 2022, adición recursos recuperación de cartera, y  Adición recursos convenios interadministrativos (Recursos Salud Pública) para un  total de 11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</si>
  <si>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</si>
  <si>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este treimestre no se han ejecutado los recursos asignados a las ESE Centro de Rehabilitación con Programa de Saneamiento Fiscal y Financiero viabilizado en ejecución, no han realizado el encargo Fiduciario.</t>
  </si>
  <si>
    <t xml:space="preserve">Se remite el informe mediante Oficio D-No.0164 de fecha 21 de febrero de 2022, a la Secretria de Hacienda del Dpto  en medio físico Radicado No.2022-08400-005660-2 de fecha 24 de febrero de 2022 y por correo electronico a la Secretria de Hacienda del Dpto el 23 de febrero de 2022 </t>
  </si>
  <si>
    <t>Ejecución de proyectos enviada a Planeación con corte a diciembre de 2021, Correo enviado Enero 21 de 2022 - Ejecución IV TRIM de 2021.</t>
  </si>
  <si>
    <t>No se ejecuto en este trimestre.</t>
  </si>
  <si>
    <t xml:space="preserve">PROGRAMADO: En el mes de diciembre de 2021 se adopta el presupuesto para vigencia fiscal de 2022 con el Acuerdo N°014 del 30 de diciembre de 2021. 
PRESUPUESTO INICIAL: Subcuenta de Régimen Subsidiado  de $ 26,346,022,524.00
ADICIONES: Acuerdo No.001 de Enero 28 de 2022 $ 7,360,790,794.45, RESOLUCION No 1119 de Marzo 28 de 2022 $ 8,500,000,000.00 
PRESUPUESTO DEFINITIVO: $ 42,206,813,318.45 
EJECUTADO: Se ejecutó en al cuarto trimestre  $ 6,749,041,261.08 
</t>
  </si>
  <si>
    <t xml:space="preserve">Acuerdo No.001 (28-01-22) Incorporación recursos del cierre vigencia. Resolucion No. 011-03-01-2022 por $4.417.180.519,74
Resolución  No.010 del 03 de Enero de 2022 Constitución de La Reserva por valor de $1,083,592,270.69 
</t>
  </si>
  <si>
    <t>Ejecución presupuestal de Ingresos y Gastos de los meses de Octubre, Noviembre y Diciembre 2021, consolidada y entregada el 28 de enero de 2022 a Sistemas para publicación Gobierno en Línea</t>
  </si>
  <si>
    <t>Informe contable del cuarto trimestre de 2021, cargado en el chip de la Contaduría General de la Nación el 28 de Febrero y 3 de marzoa de 2022.</t>
  </si>
  <si>
    <t xml:space="preserve">Se realizó el registro de todas las operaciones financieras Presupuesto, en el sistema Integrado Financiero TNS. Ejecución de 972 disponibilidades presupuestales, 1362 registros presupuestales y 920 definitivas                                                                                                                                                  -Tesoreria realizo 623 registros de ingresos por todos los conceptos y se elaboraron 2.209 comrpbantes de egreso en del primer trimetre de 2022.                                                                                                                                          Contabilida realizo las conciliaciones bancarias de las cuentas de los meses de enero  (24 de febrero 2022)  y febrero ( 13 de marzo de 2022) de 2022.
</t>
  </si>
  <si>
    <t xml:space="preserve">Modificaciones Presupuestales según: 
ACUERDOS: No.001 (28-01-22) con Dec. 0089 (27-01-22)
RESOLUCIONES: No.0189 (24-01-22), No.0315 (31-01-11)  y  No.1119 (28-03-22)
</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</si>
  <si>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</si>
  <si>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</si>
  <si>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</si>
  <si>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</si>
  <si>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</si>
  <si>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</si>
  <si>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1.1.  Núm. De Juntas Directivas del IDS con acompañamiento de la oficina jurídica / números de Juntas Directivas del IDS realizadas. </t>
  </si>
  <si>
    <t># DE ACOMPAÑAMIENTOS EN LAS JUNTAS DIRECTIVAS DEL IDS</t>
  </si>
  <si>
    <t>SE REALIZA SEGÚN SOLICITUD DEL DESPACHO</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</si>
  <si>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</si>
  <si>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</si>
  <si>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</si>
  <si>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</si>
  <si>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</si>
  <si>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3.1. Núm. de conceptos jurídicos  presentados/ Núm. de conceptos solicitados por la Dirección</t>
  </si>
  <si>
    <t>NUMERO DE CONCEPTOS SOLICITADOS A LA OFICINA JURIDICA</t>
  </si>
  <si>
    <t>NO SE PRESENTARON SOLICITUDES DE CONCEPTOS</t>
  </si>
  <si>
    <t>4.1. No. de derechos de petición tramitados/ No. de derechos de petición recibidos</t>
  </si>
  <si>
    <t>(# DE RESPUESTAS OPORTUNAS A LOS DP / TOTAL DP RECIBIDAS EN EL PERIODO X 100)</t>
  </si>
  <si>
    <t>SE ALIMENTA LA BASE DE DATOS CONFORME A LOS PROCESOS QUE HAN SIDO NOTIFICADOS A LA INSTITUCION</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</si>
  <si>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</si>
  <si>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</si>
  <si>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</si>
  <si>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</si>
  <si>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Se contesta demanda que se encontraba en terminos. Vogencia 2021 tercer trimestre - Queda pendiente contestacion demanda (en terminos) primer trimestre 2022</t>
  </si>
  <si>
    <t>NUMERO DE DEMANDAS ASIGANDAS/ NUMERO DE DEMANDAS CONTESTADAS X 100</t>
  </si>
  <si>
    <t>Queda pendiente contestacion demanda (en terminos) primer trimestre 2022</t>
  </si>
  <si>
    <t>3.1. Núm. Tutelas atendidas/ Núm. Tutelas presentadas ante el IDS</t>
  </si>
  <si>
    <t>NUMERO DE ACCIONES DE TUTELAS NOTIFICADAS</t>
  </si>
  <si>
    <t>CONSOLIDADO.  SE ENCUENTRA INCOMPLETO LA OFICINA NO CUENTA CON PERSONAL SUFICIENTE - INFORMACION  CARGADA EN EL DKD</t>
  </si>
  <si>
    <t xml:space="preserve">RESPUESTA DE ACCIONES DE TUTELA EN LOS TERMINOS ESTABLECIDOS/NUMERO DE ACCIONES DE TUTELAS NOTIFICADAS X 100 </t>
  </si>
  <si>
    <t xml:space="preserve">LA OFICINA JURIDICA NO HA CONTO  CON PERSONAL SUFICIENTE PARA QUE PUEDA DEFENDER LOS INTERESES DE LA ENTIDAD </t>
  </si>
  <si>
    <t>NUMERO DE TUTELAS NOTIFICADAS / SEGUIMIENTO A LAS RESPUESTAS DE LAS ACCIONES DE TUTELA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</si>
  <si>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</si>
  <si>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</si>
  <si>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</si>
  <si>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</si>
  <si>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</si>
  <si>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</si>
  <si>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</si>
  <si>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</si>
  <si>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</si>
  <si>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 xml:space="preserve">ACTAS DEL COMITÉ </t>
  </si>
  <si>
    <t>1.1.5.  Presentar un informe anual de gestión y la ejecución de sus decisiones.</t>
  </si>
  <si>
    <t>SOLICITUDES DEBATIDOS EN EL COMITÉ DE CONCILIACION / INFORME ANUAL X 100</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</si>
  <si>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</si>
  <si>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</si>
  <si>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</si>
  <si>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</si>
  <si>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</si>
  <si>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</si>
  <si>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1.1.  Número de  investigaciones disciplinarias preliminares abiertas / número total de denuncias o quejas por presuntas infracciones disciplinarias</t>
  </si>
  <si>
    <t xml:space="preserve">NUMERO DE QUEJAS / NUMERO DE DILIGENCIAS PRELIMINARES </t>
  </si>
  <si>
    <t>1.2.  Número de investigaciones disciplinarias abiertas / número total de denuncias o quejas por presuntas infracciones disciplinarias</t>
  </si>
  <si>
    <t>NUMERO DE QUEJAS /  NUMERO DE APERTURA DE INDAGACION PRELIMINAR</t>
  </si>
  <si>
    <t>1.3.  Número de procesos disciplinarios tramitados durante la vigencia / Número de procesos activos de la vigencia</t>
  </si>
  <si>
    <t>NUMERO DE PROCESOS / NUMERO DE QUEJAS X 100</t>
  </si>
  <si>
    <t>Gestión de Recuperacion de Cartera, gestionar el cobro persuasivo y coactivo de las obligaciones vigentes a favor de la Entidad dentro del termino y en las condiciones establecidas en el Manual de Cobro Persuasivo y Coactivo del IDS.</t>
  </si>
  <si>
    <t>1.1.2.  Verificar que  en cada proceso sancionatorio existan  Los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</si>
  <si>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</si>
  <si>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</si>
  <si>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POR EVENTO O POR PROCESO ASIGNADO.</t>
  </si>
  <si>
    <t>1.1.3. Ingresar al inventario; sistematizar en excel, ingresar en el libro radicador y azetas el proceso y su etapa correspondiente, cuantia, calidad del ejecutado, verificacion de datos para notificaciones,.</t>
  </si>
  <si>
    <t>NUMERO DE PROCESOS Y SU RESPECTIVA GESTION DOCUMENTAL, REGISTRO, SISTEMATIZACION Y NOTIFICACION CORRESPONDIENTE.</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</si>
  <si>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</si>
  <si>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</si>
  <si>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iniciar las actuaciones de cobro coactivo como citaciones, mandamientos de pago, resoluciones de embargo, desembargo, acuerdo de pago y demás.</t>
  </si>
  <si>
    <t xml:space="preserve">numero de procesos de cobros coactivos experados para el trimestre / nuemro de procesos de cobro coactivo iniciados </t>
  </si>
  <si>
    <t xml:space="preserve">1.2.2.   ejecutar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</si>
  <si>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ANALISIS  CORRESPONDIENTE.</t>
  </si>
  <si>
    <t>POR EVENTO</t>
  </si>
  <si>
    <t>Archivar los procedmientos administrativos de cobro coactivo por pago en razon a pago total con sin amnistia</t>
  </si>
  <si>
    <t xml:space="preserve">se realizo acompañamiento en el informe y visita realizada por la contraloria de la nacion a la entidad </t>
  </si>
  <si>
    <t xml:space="preserve">segundemanda </t>
  </si>
  <si>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 xml:space="preserve">es del MSPS , posteriormente cargadas en este y archivo de Actas de conciliación ya suscritas de éste proceso </t>
    </r>
    <r>
      <rPr>
        <sz val="11"/>
        <color rgb="FF3D3D3D"/>
        <rFont val="Arial"/>
        <family val="2"/>
      </rPr>
      <t>.</t>
    </r>
  </si>
  <si>
    <r>
      <t xml:space="preserve"> -Se remite a la Oficina de Prestación de Servicios del Instituto Departamental de Salud,  mediante Oficio RF-No022 del 9 de marzo de 2022,  los Indicadores de Gestión Financiera:  Metas de Recaudo de Servicios de Salud y Metas recaudo cartera vigencias anteriores de servicios de salud, correspondientes a la ejecución del cuarto trimestre 2021, para el giro de los recursos correspondiente a cada ESE.                                                                                                                                                         -Se efectuo la elaboración del Documento Distribución Recursos SGP - Subsidio a la Oferta vigencia 2022, el cual fue presentado</t>
    </r>
    <r>
      <rPr>
        <sz val="11"/>
        <color indexed="8"/>
        <rFont val="Arial"/>
        <family val="2"/>
      </rPr>
      <t xml:space="preserve"> el 31  de marzo de 2022, al Comité Directivo Extraordinario del IDS, </t>
    </r>
    <r>
      <rPr>
        <sz val="11"/>
        <color theme="1"/>
        <rFont val="Arial"/>
        <family val="2"/>
      </rPr>
      <t xml:space="preserve"> fue aprobado y firmado por el Director del IDS.  Esta distribución se efectuo acorde a lo dispuesto en los Documentos de Distribución del Departamento Nacional de Planeación No.062 de enero 13 de 2022 (Última doceava 2021) y No.065 de febrero 4 de 2022 (once doceavas 2022)</t>
    </r>
  </si>
  <si>
    <r>
      <t xml:space="preserve"> En la oficina de Central de Cuentas se elaboraron , radicaron , tramitarón  en el mes de ENERO: 9  ordenes de pago, en FEBRERO : 209 ordenes de pago  y  MARZO  696 ordenes de pago.                                                  Para un total de ordenes de pago  elaboradas y tramitadas  en el  primer trimestre 2022 de </t>
    </r>
    <r>
      <rPr>
        <b/>
        <sz val="11"/>
        <color indexed="8"/>
        <rFont val="Arial"/>
        <family val="2"/>
      </rPr>
      <t xml:space="preserve">914.   </t>
    </r>
    <r>
      <rPr>
        <sz val="11"/>
        <color theme="1"/>
        <rFont val="Arial"/>
        <family val="2"/>
      </rPr>
      <t xml:space="preserve">
Pagadas vigencia 2022: </t>
    </r>
    <r>
      <rPr>
        <b/>
        <sz val="11"/>
        <color indexed="8"/>
        <rFont val="Arial"/>
        <family val="2"/>
      </rPr>
      <t>914</t>
    </r>
    <r>
      <rPr>
        <sz val="11"/>
        <color theme="1"/>
        <rFont val="Arial"/>
        <family val="2"/>
      </rPr>
      <t xml:space="preserve">
pagadas CXP de vigencias 2021: </t>
    </r>
    <r>
      <rPr>
        <b/>
        <sz val="11"/>
        <color indexed="8"/>
        <rFont val="Arial"/>
        <family val="2"/>
      </rPr>
      <t xml:space="preserve">16
</t>
    </r>
  </si>
  <si>
    <r>
      <rPr>
        <b/>
        <sz val="11"/>
        <color indexed="8"/>
        <rFont val="Arial"/>
        <family val="2"/>
      </rPr>
      <t>PAGADURIA:</t>
    </r>
    <r>
      <rPr>
        <sz val="11"/>
        <color theme="1"/>
        <rFont val="Arial"/>
        <family val="2"/>
      </rPr>
      <t xml:space="preserve">    -Retencion en la Fuente presentadas ( 8 enero 2022) mes diciembre 2021, (18 febrero 2022) mes enero 2022  y (04 marzo 2022) mes febrero 2022 destino DIAN.                                                                                                                                - Declaracion Bimestral Noviembre -Diciembre 2021  (25 Enero 2022); Enero-Febrero (23 marzo 2022)   Retencion  por ICA Destino Alcaldia .                                                                                                                                                                                                                                    -CIRCULAR UNICA TIPO 277 (JUEGOS DE SUERTE Y AZAR) - Supersalud:  - Diciembre 2021 (Enero 7-2022) - Enero  2022(Febrero 7- 2022)  -Febrero (Marzo3- 2022).                                                                              --RENDICIÓN ANUAL CONTRALORÍA DEPARTAMENTAL   (Entregado 18 de Febrero de 2022).                                                                                                  -RENDICIÓN ANUAL SIRECI - Enviado a financiera el 17 de febrero de 2022 
- FUT ANUAL 2021  (ENTREGADO EL 24 DE ENERO DE 2022)                                                 
 -REPORTE DE INGRESOS PROPIOS-RECAUDOS:    (Diciembre 2021) se envio el enero 4 2022;  (Enero 2022) se febrero 22 2022; -(febrero 2022) el 8 de marzo de 2022  Se remite a  Hacienda Departamental quien es la encarada de enviarlo a la Federacion Nacional de Departamentos.                                                                                                                                                                                                                                                                                                                                  -Informe universo de productores, Licores Vinos Aperitivos Similares, Cervezas del año 2021- Presentado a la Secretaria de Hacienda Departamental quien lo consolida y lo envia a la Supersalud.      
</t>
    </r>
    <r>
      <rPr>
        <b/>
        <sz val="11"/>
        <color indexed="8"/>
        <rFont val="Arial"/>
        <family val="2"/>
      </rPr>
      <t>PRESUPUESTO:</t>
    </r>
    <r>
      <rPr>
        <sz val="11"/>
        <color theme="1"/>
        <rFont val="Arial"/>
        <family val="2"/>
      </rPr>
      <t xml:space="preserve"> Del periodo de enero 01 al 31 de Marzo de 2022, se presentaron los siguientes:</t>
    </r>
    <r>
      <rPr>
        <b/>
        <sz val="11"/>
        <color indexed="8"/>
        <rFont val="Arial"/>
        <family val="2"/>
      </rPr>
      <t xml:space="preserve">
</t>
    </r>
    <r>
      <rPr>
        <sz val="11"/>
        <color theme="1"/>
        <rFont val="Arial"/>
        <family val="2"/>
      </rPr>
      <t>• SIRECI 2021  (Correo envío a Financiera 8 feb 2022)
• SIA ANUAL 2021 (Correo enviado a Sistemas Febrero 08 de 2022)
• CUIPO IV TRIM 2021 (Transmitido 18 feb 2022)
• FUT IV TRIM de 2021 (Correo envío Secretaria Hacienda 24 enero de 2022)
• RESOL.6348-2016 - IV TRIM 2021(Correo_ envío Sistemas - 18 Enero de 2022)
• FUT COVID IV TRIM de 2021 (Correo Envío a Secretaria de Hacienda 23 de Enero 22)
• SUPER COVID VI TRIM 2021 (Correo enviado 14 Ene 22 a HMantilla para consolidación)
• EJECUCIONES ACTIVA Y PASIVA - SIA IV TRIM 2021 (Correo Enviado Sistemas 5 de Enero 2022)
• PLAN MEJORAMIENTO CONTRALORIA DEPARTAMENTAL VIGENCIA 2019 (Correo enviado a Control Interno- Febrero 22 de 2022)</t>
    </r>
    <r>
      <rPr>
        <b/>
        <sz val="11"/>
        <color indexed="8"/>
        <rFont val="Arial"/>
        <family val="2"/>
      </rPr>
      <t xml:space="preserve">
</t>
    </r>
    <r>
      <rPr>
        <b/>
        <sz val="11"/>
        <color theme="1"/>
        <rFont val="Arial"/>
        <family val="2"/>
      </rPr>
      <t xml:space="preserve">
CONTABILIDAD</t>
    </r>
    <r>
      <rPr>
        <sz val="11"/>
        <color theme="1"/>
        <rFont val="Arial"/>
        <family val="2"/>
      </rPr>
      <t>:
1. Se reviso la informacion financiera y contable  correspondiente al 3 trimestre para ser enviada a la Contaduria General de la nacion.                                                2.  Informe contable del Tercer trimestre de 2022, cargado en el chip de la Contaduría General de la Nación:  a la Contaduria el Informe Trimestral  incluye  Formato 001 Saldos y Movimientos,  Formato 002 Operaciones Reciprocas y  formato C01 Variaciones Trimestrales, el primer envio se hizo 1 de Noviembre de 2022, segundo envio 9 de Noviembre de 2022. y Tercer envio 20 de Noviembre del 2022</t>
    </r>
  </si>
  <si>
    <r>
      <t xml:space="preserve">Vigencia: </t>
    </r>
    <r>
      <rPr>
        <b/>
        <u/>
        <sz val="24"/>
        <rFont val="Arial"/>
        <family val="2"/>
      </rPr>
      <t>2022</t>
    </r>
  </si>
  <si>
    <t>RESULTADO ANUAL</t>
  </si>
  <si>
    <t>RECURSOS HUMANOS</t>
  </si>
  <si>
    <t>Realizar o  Tramitar al 100% de las solicitudes de autorizaciónes radicas ( Tutela) servicios de salud  a la Poblacion a cargo del departamen</t>
  </si>
  <si>
    <t xml:space="preserve">En el acuerdo de punto final el IDS realiza procesos de radicación, Auditoría, conciliación y Pago de los servicios de salud NOPBS de acuerdo a la Resolución 555 de 2019 del IDS  y lo contemplado en el ART.238 de la ley 1955 de 2.019 aplicando el mecanísmo para su verificación y control de pago; de acuerdo  a la norma se permitió radicación de cuentas hasta el 28 de febrero de 2022. </t>
  </si>
  <si>
    <t>Plan de Acción  Institucional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</si>
</sst>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quot;$&quot;\ * #,##0.00_-;\-&quot;$&quot;\ * #,##0.00_-;_-&quot;$&quot;\ * &quot;-&quot;??_-;_-@_-"/>
    <numFmt numFmtId="166" formatCode="_-* #,##0.00_-;\-* #,##0.00_-;_-* &quot;-&quot;??_-;_-@_-"/>
    <numFmt numFmtId="168" formatCode="_(&quot;$&quot;\ * #,##0.00_);_(&quot;$&quot;\ * \(#,##0.00\);_(&quot;$&quot;\ * &quot;-&quot;??_);_(@_)"/>
    <numFmt numFmtId="169" formatCode="#,##0_ ;\-#,##0\ "/>
    <numFmt numFmtId="170" formatCode="_-&quot;$&quot;* #,##0.00_-;\-&quot;$&quot;* #,##0.00_-;_-&quot;$&quot;* &quot;-&quot;??_-;_-@_-"/>
    <numFmt numFmtId="171" formatCode="_-* #,##0_-;\-* #,##0_-;_-* &quot;-&quot;??_-;_-@_-"/>
  </numFmts>
  <fonts count="24"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1"/>
      <color theme="1"/>
      <name val="Arial"/>
      <family val="2"/>
    </font>
    <font>
      <sz val="11"/>
      <color rgb="FF000000"/>
      <name val="Arial"/>
      <family val="2"/>
    </font>
    <font>
      <sz val="9"/>
      <color indexed="81"/>
      <name val="Tahoma"/>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8"/>
      <name val="Calibri"/>
      <family val="2"/>
      <scheme val="minor"/>
    </font>
    <font>
      <sz val="11"/>
      <color rgb="FF0E0E0E"/>
      <name val="Arial"/>
      <family val="2"/>
    </font>
    <font>
      <sz val="11"/>
      <color rgb="FF1F1F1F"/>
      <name val="Arial"/>
      <family val="2"/>
    </font>
    <font>
      <sz val="11"/>
      <color rgb="FF3D3D3D"/>
      <name val="Arial"/>
      <family val="2"/>
    </font>
    <font>
      <b/>
      <sz val="11"/>
      <color indexed="8"/>
      <name val="Arial"/>
      <family val="2"/>
    </font>
    <font>
      <b/>
      <sz val="24"/>
      <name val="Arial"/>
      <family val="2"/>
    </font>
    <font>
      <b/>
      <u/>
      <sz val="24"/>
      <name val="Arial"/>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right style="medium">
        <color auto="1"/>
      </right>
      <top style="medium">
        <color auto="1"/>
      </top>
      <bottom style="medium">
        <color auto="1"/>
      </bottom>
      <diagonal/>
    </border>
  </borders>
  <cellStyleXfs count="14">
    <xf numFmtId="0" fontId="0" fillId="0" borderId="0"/>
    <xf numFmtId="0" fontId="3" fillId="0" borderId="0"/>
    <xf numFmtId="0" fontId="4" fillId="0" borderId="0"/>
    <xf numFmtId="9" fontId="4" fillId="0" borderId="0" applyFont="0" applyFill="0" applyBorder="0" applyAlignment="0" applyProtection="0"/>
    <xf numFmtId="0" fontId="3" fillId="0" borderId="0"/>
    <xf numFmtId="166"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cellStyleXfs>
  <cellXfs count="222">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0" xfId="0" applyFont="1" applyAlignment="1">
      <alignment wrapText="1"/>
    </xf>
    <xf numFmtId="0" fontId="1" fillId="0" borderId="1" xfId="3"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9" fontId="2" fillId="4" borderId="9" xfId="3"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9" fontId="1" fillId="4" borderId="1" xfId="3" applyFont="1" applyFill="1" applyBorder="1" applyAlignment="1" applyProtection="1">
      <alignment horizontal="center" vertical="center" wrapText="1"/>
    </xf>
    <xf numFmtId="1" fontId="1" fillId="4" borderId="1" xfId="0" applyNumberFormat="1" applyFont="1" applyFill="1" applyBorder="1" applyAlignment="1" applyProtection="1">
      <alignment horizontal="center" vertical="center" wrapText="1"/>
      <protection locked="0"/>
    </xf>
    <xf numFmtId="9" fontId="1" fillId="4" borderId="1" xfId="0" applyNumberFormat="1" applyFont="1" applyFill="1" applyBorder="1" applyAlignment="1">
      <alignment horizontal="center" vertical="center" wrapText="1"/>
    </xf>
    <xf numFmtId="1" fontId="1" fillId="4" borderId="7" xfId="0" applyNumberFormat="1"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9" fontId="1" fillId="4" borderId="27" xfId="3"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2"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1" fontId="5" fillId="4" borderId="25" xfId="0" applyNumberFormat="1" applyFont="1" applyFill="1" applyBorder="1" applyAlignment="1" applyProtection="1">
      <alignment horizontal="center" vertical="center" wrapText="1"/>
      <protection locked="0"/>
    </xf>
    <xf numFmtId="1" fontId="5" fillId="4" borderId="26" xfId="0" applyNumberFormat="1" applyFont="1" applyFill="1" applyBorder="1" applyAlignment="1" applyProtection="1">
      <alignment horizontal="center" vertical="center" wrapText="1"/>
      <protection locked="0"/>
    </xf>
    <xf numFmtId="9" fontId="1" fillId="4" borderId="26" xfId="0" applyNumberFormat="1" applyFont="1" applyFill="1" applyBorder="1" applyAlignment="1">
      <alignment horizontal="center" vertical="center" wrapText="1"/>
    </xf>
    <xf numFmtId="9" fontId="2" fillId="4" borderId="27" xfId="0" applyNumberFormat="1" applyFont="1" applyFill="1" applyBorder="1" applyAlignment="1">
      <alignment horizontal="center" vertical="center" wrapText="1"/>
    </xf>
    <xf numFmtId="9" fontId="2" fillId="4" borderId="28" xfId="3" applyFont="1" applyFill="1" applyBorder="1" applyAlignment="1" applyProtection="1">
      <alignment horizontal="center" vertical="center" wrapText="1"/>
    </xf>
    <xf numFmtId="9" fontId="2" fillId="4" borderId="11" xfId="3"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5" fillId="4" borderId="0" xfId="0" applyFont="1" applyFill="1" applyAlignment="1" applyProtection="1">
      <alignment horizontal="center" vertical="center" wrapText="1"/>
      <protection locked="0"/>
    </xf>
    <xf numFmtId="1" fontId="7" fillId="4" borderId="1" xfId="0" applyNumberFormat="1" applyFont="1" applyFill="1" applyBorder="1" applyAlignment="1" applyProtection="1">
      <alignment horizontal="center" vertical="center" wrapText="1"/>
      <protection locked="0"/>
    </xf>
    <xf numFmtId="9" fontId="7" fillId="4" borderId="1" xfId="0" applyNumberFormat="1" applyFont="1" applyFill="1" applyBorder="1" applyAlignment="1">
      <alignment horizontal="center" vertical="center" wrapText="1"/>
    </xf>
    <xf numFmtId="9" fontId="7" fillId="4" borderId="1" xfId="3" applyFont="1" applyFill="1" applyBorder="1" applyAlignment="1" applyProtection="1">
      <alignment horizontal="center" vertical="center" wrapText="1"/>
    </xf>
    <xf numFmtId="1" fontId="2" fillId="4" borderId="7" xfId="0" applyNumberFormat="1"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wrapText="1"/>
    </xf>
    <xf numFmtId="9" fontId="2" fillId="4" borderId="1" xfId="3" applyFont="1" applyFill="1" applyBorder="1" applyAlignment="1">
      <alignment horizontal="center" vertical="center" wrapText="1"/>
    </xf>
    <xf numFmtId="0" fontId="2" fillId="4" borderId="22" xfId="0"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7" xfId="1" applyFont="1" applyFill="1" applyBorder="1" applyAlignment="1">
      <alignment horizontal="center" vertical="center" wrapText="1"/>
    </xf>
    <xf numFmtId="9"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4"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7" xfId="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pplyAlignment="1" applyProtection="1">
      <alignment vertical="center" wrapText="1"/>
      <protection locked="0"/>
    </xf>
    <xf numFmtId="0" fontId="1" fillId="0" borderId="8" xfId="0" applyFont="1" applyFill="1" applyBorder="1" applyAlignment="1">
      <alignment horizontal="center" vertical="center" wrapText="1"/>
    </xf>
    <xf numFmtId="0" fontId="0" fillId="0" borderId="0" xfId="0" applyFill="1" applyAlignment="1" applyProtection="1">
      <alignment wrapText="1"/>
      <protection locked="0"/>
    </xf>
    <xf numFmtId="0" fontId="7" fillId="0" borderId="1" xfId="0" applyFont="1" applyFill="1" applyBorder="1" applyAlignment="1" applyProtection="1">
      <alignment horizontal="center" vertical="center" wrapText="1"/>
      <protection locked="0"/>
    </xf>
    <xf numFmtId="1" fontId="5" fillId="4" borderId="1" xfId="0" applyNumberFormat="1" applyFont="1" applyFill="1" applyBorder="1" applyAlignment="1">
      <alignment horizontal="center" vertical="center" wrapText="1"/>
    </xf>
    <xf numFmtId="1" fontId="5" fillId="4" borderId="27" xfId="0" applyNumberFormat="1" applyFont="1" applyFill="1" applyBorder="1" applyAlignment="1">
      <alignment horizontal="center" vertical="center" wrapText="1"/>
    </xf>
    <xf numFmtId="1" fontId="5" fillId="4" borderId="27" xfId="0" applyNumberFormat="1" applyFont="1" applyFill="1" applyBorder="1" applyAlignment="1" applyProtection="1">
      <alignment horizontal="center" vertical="center" wrapText="1"/>
      <protection locked="0"/>
    </xf>
    <xf numFmtId="164" fontId="5" fillId="4" borderId="12" xfId="9"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wrapText="1"/>
      <protection locked="0"/>
    </xf>
    <xf numFmtId="0" fontId="1"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 fillId="0" borderId="8" xfId="1"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4" borderId="27" xfId="0"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37" fontId="5" fillId="4" borderId="1" xfId="13"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0" xfId="0" applyFont="1" applyFill="1" applyAlignment="1" applyProtection="1">
      <alignment horizontal="center" vertical="center" wrapText="1"/>
      <protection locked="0"/>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2" fillId="4" borderId="4" xfId="0" applyFont="1" applyFill="1" applyBorder="1" applyAlignment="1">
      <alignment horizontal="center" vertical="center" wrapText="1"/>
    </xf>
    <xf numFmtId="9" fontId="2" fillId="4" borderId="32" xfId="3" applyFont="1" applyFill="1" applyBorder="1" applyAlignment="1" applyProtection="1">
      <alignment horizontal="center" vertical="center" wrapText="1"/>
    </xf>
    <xf numFmtId="0"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4" borderId="1" xfId="0" applyFont="1" applyFill="1" applyBorder="1" applyAlignment="1">
      <alignment horizontal="left" vertical="center" wrapText="1"/>
    </xf>
    <xf numFmtId="0" fontId="23" fillId="2" borderId="1" xfId="4" applyFont="1" applyFill="1" applyBorder="1" applyAlignment="1">
      <alignment horizontal="center" vertical="center" wrapText="1"/>
    </xf>
    <xf numFmtId="0" fontId="23" fillId="4" borderId="1" xfId="1" applyFont="1" applyFill="1" applyBorder="1" applyAlignment="1">
      <alignment horizontal="center" vertical="center" wrapText="1"/>
    </xf>
    <xf numFmtId="9" fontId="1" fillId="4" borderId="1" xfId="3" applyFont="1" applyFill="1" applyBorder="1" applyAlignment="1">
      <alignment horizontal="center" vertical="center" wrapText="1"/>
    </xf>
    <xf numFmtId="171" fontId="1" fillId="0" borderId="1" xfId="12"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0" xfId="0" applyFont="1" applyFill="1" applyAlignment="1">
      <alignment horizontal="center" vertical="center" wrapText="1"/>
    </xf>
    <xf numFmtId="169" fontId="1" fillId="2" borderId="1" xfId="12" applyNumberFormat="1" applyFont="1" applyFill="1" applyBorder="1" applyAlignment="1">
      <alignment horizontal="center" vertical="center" wrapText="1"/>
    </xf>
    <xf numFmtId="171" fontId="1" fillId="2" borderId="1" xfId="12" applyNumberFormat="1" applyFont="1" applyFill="1" applyBorder="1" applyAlignment="1">
      <alignment horizontal="center" vertical="center" wrapText="1"/>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0" fontId="5" fillId="0" borderId="4"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1" fontId="1" fillId="4" borderId="4"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1" fillId="4" borderId="27" xfId="0" applyNumberFormat="1" applyFont="1" applyFill="1" applyBorder="1" applyAlignment="1">
      <alignment horizontal="center" vertical="center" wrapText="1"/>
    </xf>
    <xf numFmtId="1" fontId="5" fillId="4" borderId="4" xfId="0" applyNumberFormat="1" applyFont="1" applyFill="1" applyBorder="1" applyAlignment="1" applyProtection="1">
      <alignment horizontal="center" vertical="center" wrapText="1"/>
      <protection locked="0"/>
    </xf>
    <xf numFmtId="1" fontId="5" fillId="4" borderId="5" xfId="0" applyNumberFormat="1" applyFont="1" applyFill="1" applyBorder="1" applyAlignment="1" applyProtection="1">
      <alignment horizontal="center" vertical="center" wrapText="1"/>
      <protection locked="0"/>
    </xf>
    <xf numFmtId="1" fontId="5" fillId="4" borderId="27" xfId="0" applyNumberFormat="1" applyFont="1" applyFill="1" applyBorder="1" applyAlignment="1" applyProtection="1">
      <alignment horizontal="center" vertical="center" wrapText="1"/>
      <protection locked="0"/>
    </xf>
    <xf numFmtId="9" fontId="2" fillId="4" borderId="4" xfId="0" applyNumberFormat="1" applyFont="1" applyFill="1" applyBorder="1" applyAlignment="1">
      <alignment horizontal="center" vertical="center" wrapText="1"/>
    </xf>
    <xf numFmtId="9" fontId="2" fillId="4" borderId="5" xfId="0" applyNumberFormat="1" applyFont="1" applyFill="1" applyBorder="1" applyAlignment="1">
      <alignment horizontal="center" vertical="center" wrapText="1"/>
    </xf>
    <xf numFmtId="9" fontId="2" fillId="4" borderId="27"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7" xfId="0" applyFont="1" applyFill="1" applyBorder="1" applyAlignment="1">
      <alignment horizontal="center" vertical="center" wrapText="1"/>
    </xf>
    <xf numFmtId="9" fontId="2" fillId="4" borderId="4" xfId="3" applyFont="1" applyFill="1" applyBorder="1" applyAlignment="1" applyProtection="1">
      <alignment horizontal="center" vertical="center" wrapText="1"/>
    </xf>
    <xf numFmtId="9" fontId="2" fillId="4" borderId="5" xfId="3" applyFont="1" applyFill="1" applyBorder="1" applyAlignment="1" applyProtection="1">
      <alignment horizontal="center" vertical="center" wrapText="1"/>
    </xf>
    <xf numFmtId="9" fontId="2" fillId="4" borderId="27" xfId="3" applyFont="1" applyFill="1" applyBorder="1" applyAlignment="1" applyProtection="1">
      <alignment horizontal="center" vertical="center" wrapText="1"/>
    </xf>
    <xf numFmtId="0" fontId="1" fillId="4" borderId="31" xfId="0"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protection locked="0"/>
    </xf>
    <xf numFmtId="1" fontId="5" fillId="4" borderId="24" xfId="0" applyNumberFormat="1" applyFont="1" applyFill="1" applyBorder="1" applyAlignment="1" applyProtection="1">
      <alignment horizontal="center" vertical="center" wrapText="1"/>
      <protection locked="0"/>
    </xf>
    <xf numFmtId="1" fontId="5" fillId="4" borderId="29" xfId="0" applyNumberFormat="1" applyFont="1" applyFill="1" applyBorder="1" applyAlignment="1" applyProtection="1">
      <alignment horizontal="center" vertical="center" wrapText="1"/>
      <protection locked="0"/>
    </xf>
    <xf numFmtId="9" fontId="2" fillId="4" borderId="20" xfId="3" applyFont="1" applyFill="1" applyBorder="1" applyAlignment="1" applyProtection="1">
      <alignment horizontal="center" vertical="center" wrapText="1"/>
    </xf>
    <xf numFmtId="9" fontId="2" fillId="4" borderId="28" xfId="3" applyFont="1" applyFill="1" applyBorder="1" applyAlignment="1" applyProtection="1">
      <alignment horizontal="center" vertical="center" wrapText="1"/>
    </xf>
    <xf numFmtId="0" fontId="2" fillId="3" borderId="4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21" fillId="2" borderId="0" xfId="0" applyFont="1" applyFill="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9" fontId="1" fillId="4" borderId="4" xfId="0" applyNumberFormat="1"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9" fontId="2"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27"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 fillId="0" borderId="38"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9" xfId="0" applyFont="1" applyFill="1" applyBorder="1" applyAlignment="1">
      <alignment horizontal="center" vertical="center" wrapText="1"/>
    </xf>
  </cellXfs>
  <cellStyles count="14">
    <cellStyle name="Millares [0]" xfId="9" builtinId="6"/>
    <cellStyle name="Millares 2" xfId="5" xr:uid="{00000000-0005-0000-0000-000001000000}"/>
    <cellStyle name="Millares 2 2" xfId="8" xr:uid="{00000000-0005-0000-0000-000002000000}"/>
    <cellStyle name="Millares 2 3" xfId="10" xr:uid="{00000000-0005-0000-0000-000003000000}"/>
    <cellStyle name="Millares 7" xfId="12" xr:uid="{00000000-0005-0000-0000-000004000000}"/>
    <cellStyle name="Moneda 12" xfId="13" xr:uid="{00000000-0005-0000-0000-000006000000}"/>
    <cellStyle name="Moneda 2" xfId="6" xr:uid="{00000000-0005-0000-0000-000007000000}"/>
    <cellStyle name="Moneda 3" xfId="7" xr:uid="{00000000-0005-0000-0000-000008000000}"/>
    <cellStyle name="Moneda 4" xfId="11" xr:uid="{00000000-0005-0000-0000-000009000000}"/>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2"/>
  <sheetViews>
    <sheetView tabSelected="1" zoomScale="115" zoomScaleNormal="115" zoomScalePageLayoutView="119" workbookViewId="0">
      <selection activeCell="A7" sqref="A7:A9"/>
    </sheetView>
  </sheetViews>
  <sheetFormatPr baseColWidth="10" defaultColWidth="10.85546875" defaultRowHeight="15" x14ac:dyDescent="0.25"/>
  <cols>
    <col min="1" max="1" width="26" style="10" customWidth="1"/>
    <col min="2" max="2" width="29.7109375" style="1" customWidth="1"/>
    <col min="3" max="3" width="33.140625" style="1" customWidth="1"/>
    <col min="4" max="4" width="47.28515625" style="1" customWidth="1"/>
    <col min="5" max="5" width="23.42578125" style="1" customWidth="1"/>
    <col min="6" max="6" width="31.28515625" style="1" customWidth="1"/>
    <col min="7" max="7" width="15.7109375" style="1" customWidth="1"/>
    <col min="8" max="8" width="16.7109375" style="1" bestFit="1" customWidth="1"/>
    <col min="9" max="9" width="16.7109375" style="3" bestFit="1" customWidth="1"/>
    <col min="10" max="10" width="15.7109375" style="4" customWidth="1"/>
    <col min="11" max="11" width="54.7109375" style="1" customWidth="1"/>
    <col min="12" max="12" width="19.42578125" style="4" customWidth="1"/>
    <col min="13" max="16384" width="10.85546875" style="1"/>
  </cols>
  <sheetData>
    <row r="1" spans="1:15" s="5" customFormat="1" ht="15" customHeight="1" x14ac:dyDescent="0.25">
      <c r="A1" s="180"/>
      <c r="B1" s="180"/>
      <c r="C1" s="180"/>
      <c r="D1" s="180"/>
      <c r="E1" s="174" t="s">
        <v>5</v>
      </c>
      <c r="F1" s="175"/>
      <c r="G1" s="175"/>
      <c r="H1" s="175"/>
      <c r="I1" s="175"/>
      <c r="J1" s="175"/>
      <c r="K1" s="175"/>
      <c r="L1" s="175"/>
    </row>
    <row r="2" spans="1:15" s="5" customFormat="1" ht="15" customHeight="1" x14ac:dyDescent="0.25">
      <c r="A2" s="180"/>
      <c r="B2" s="180"/>
      <c r="C2" s="180"/>
      <c r="D2" s="180"/>
      <c r="E2" s="183" t="s">
        <v>18</v>
      </c>
      <c r="F2" s="184"/>
      <c r="G2" s="184"/>
      <c r="H2" s="184"/>
      <c r="I2" s="184"/>
      <c r="J2" s="184"/>
      <c r="K2" s="184"/>
      <c r="L2" s="184"/>
    </row>
    <row r="3" spans="1:15" s="5" customFormat="1" x14ac:dyDescent="0.25">
      <c r="A3" s="180"/>
      <c r="B3" s="180"/>
      <c r="C3" s="180"/>
      <c r="D3" s="180"/>
      <c r="E3" s="185"/>
      <c r="F3" s="186"/>
      <c r="G3" s="186"/>
      <c r="H3" s="186"/>
      <c r="I3" s="186"/>
      <c r="J3" s="186"/>
      <c r="K3" s="186"/>
      <c r="L3" s="186"/>
    </row>
    <row r="4" spans="1:15" s="5" customFormat="1" x14ac:dyDescent="0.25">
      <c r="A4" s="180"/>
      <c r="B4" s="180"/>
      <c r="C4" s="180"/>
      <c r="D4" s="180"/>
      <c r="E4" s="185"/>
      <c r="F4" s="186"/>
      <c r="G4" s="186"/>
      <c r="H4" s="186"/>
      <c r="I4" s="186"/>
      <c r="J4" s="186"/>
      <c r="K4" s="186"/>
      <c r="L4" s="186"/>
    </row>
    <row r="5" spans="1:15" s="5" customFormat="1" x14ac:dyDescent="0.25">
      <c r="A5" s="181"/>
      <c r="B5" s="181"/>
      <c r="C5" s="181"/>
      <c r="D5" s="181"/>
      <c r="E5" s="185"/>
      <c r="F5" s="186"/>
      <c r="G5" s="186"/>
      <c r="H5" s="186"/>
      <c r="I5" s="186"/>
      <c r="J5" s="186"/>
      <c r="K5" s="186"/>
      <c r="L5" s="186"/>
    </row>
    <row r="6" spans="1:15" s="2" customFormat="1" ht="54" customHeight="1" thickBot="1" x14ac:dyDescent="0.3">
      <c r="A6" s="182" t="s">
        <v>755</v>
      </c>
      <c r="B6" s="182"/>
      <c r="C6" s="182"/>
      <c r="D6" s="182"/>
      <c r="E6" s="187"/>
      <c r="F6" s="187"/>
      <c r="G6" s="187"/>
      <c r="H6" s="187"/>
      <c r="I6" s="187"/>
      <c r="J6" s="187"/>
      <c r="K6" s="187"/>
      <c r="L6" s="187"/>
    </row>
    <row r="7" spans="1:15" s="5" customFormat="1" ht="15.75" customHeight="1" thickBot="1" x14ac:dyDescent="0.3">
      <c r="A7" s="173" t="s">
        <v>461</v>
      </c>
      <c r="B7" s="173" t="s">
        <v>14</v>
      </c>
      <c r="C7" s="173" t="s">
        <v>2</v>
      </c>
      <c r="D7" s="173" t="s">
        <v>3</v>
      </c>
      <c r="E7" s="157" t="s">
        <v>4</v>
      </c>
      <c r="F7" s="176" t="s">
        <v>0</v>
      </c>
      <c r="G7" s="177"/>
      <c r="H7" s="159" t="s">
        <v>22</v>
      </c>
      <c r="I7" s="160"/>
      <c r="J7" s="160"/>
      <c r="K7" s="160"/>
      <c r="L7" s="161"/>
      <c r="M7" s="8"/>
      <c r="N7" s="8"/>
      <c r="O7" s="8"/>
    </row>
    <row r="8" spans="1:15" s="5" customFormat="1" ht="15.75" customHeight="1" thickBot="1" x14ac:dyDescent="0.3">
      <c r="A8" s="173"/>
      <c r="B8" s="173"/>
      <c r="C8" s="173"/>
      <c r="D8" s="173"/>
      <c r="E8" s="157"/>
      <c r="F8" s="178"/>
      <c r="G8" s="179"/>
      <c r="H8" s="172" t="s">
        <v>16</v>
      </c>
      <c r="I8" s="162"/>
      <c r="J8" s="162"/>
      <c r="K8" s="162" t="s">
        <v>1</v>
      </c>
      <c r="L8" s="170" t="s">
        <v>17</v>
      </c>
      <c r="M8" s="8"/>
      <c r="N8" s="8"/>
      <c r="O8" s="8"/>
    </row>
    <row r="9" spans="1:15" s="5" customFormat="1" ht="89.25" customHeight="1" x14ac:dyDescent="0.25">
      <c r="A9" s="173"/>
      <c r="B9" s="173"/>
      <c r="C9" s="173"/>
      <c r="D9" s="173"/>
      <c r="E9" s="158"/>
      <c r="F9" s="6" t="s">
        <v>15</v>
      </c>
      <c r="G9" s="7" t="s">
        <v>756</v>
      </c>
      <c r="H9" s="45" t="s">
        <v>20</v>
      </c>
      <c r="I9" s="46" t="s">
        <v>21</v>
      </c>
      <c r="J9" s="100" t="s">
        <v>19</v>
      </c>
      <c r="K9" s="163"/>
      <c r="L9" s="171"/>
      <c r="M9" s="8"/>
      <c r="N9" s="8"/>
      <c r="O9" s="8"/>
    </row>
    <row r="10" spans="1:15" ht="71.25" customHeight="1" x14ac:dyDescent="0.25">
      <c r="A10" s="188" t="s">
        <v>462</v>
      </c>
      <c r="B10" s="47" t="s">
        <v>27</v>
      </c>
      <c r="C10" s="165" t="s">
        <v>61</v>
      </c>
      <c r="D10" s="48" t="s">
        <v>458</v>
      </c>
      <c r="E10" s="48" t="s">
        <v>760</v>
      </c>
      <c r="F10" s="48" t="s">
        <v>64</v>
      </c>
      <c r="G10" s="49">
        <v>1</v>
      </c>
      <c r="H10" s="17">
        <v>1</v>
      </c>
      <c r="I10" s="17">
        <v>1</v>
      </c>
      <c r="J10" s="18">
        <f>IFERROR((H10/I10),0)</f>
        <v>1</v>
      </c>
      <c r="K10" s="15"/>
      <c r="L10" s="16">
        <f>IFERROR(IF(G10="Según demanda",H10/I10,H10/G10),0)</f>
        <v>1</v>
      </c>
    </row>
    <row r="11" spans="1:15" ht="45.6" customHeight="1" x14ac:dyDescent="0.25">
      <c r="A11" s="188"/>
      <c r="B11" s="47" t="s">
        <v>6</v>
      </c>
      <c r="C11" s="165"/>
      <c r="D11" s="48" t="s">
        <v>459</v>
      </c>
      <c r="E11" s="48" t="s">
        <v>62</v>
      </c>
      <c r="F11" s="48" t="s">
        <v>64</v>
      </c>
      <c r="G11" s="49">
        <v>1</v>
      </c>
      <c r="H11" s="17">
        <v>1</v>
      </c>
      <c r="I11" s="17">
        <v>1</v>
      </c>
      <c r="J11" s="18">
        <f>IFERROR((H11/I11),0)</f>
        <v>1</v>
      </c>
      <c r="K11" s="15"/>
      <c r="L11" s="16">
        <f>IFERROR(IF(G11="Según demanda",H11/I11,H11/G11),0)</f>
        <v>1</v>
      </c>
    </row>
    <row r="12" spans="1:15" ht="42.75" customHeight="1" x14ac:dyDescent="0.25">
      <c r="A12" s="188"/>
      <c r="B12" s="47" t="s">
        <v>8</v>
      </c>
      <c r="C12" s="165"/>
      <c r="D12" s="48" t="s">
        <v>460</v>
      </c>
      <c r="E12" s="48" t="s">
        <v>63</v>
      </c>
      <c r="F12" s="48" t="s">
        <v>65</v>
      </c>
      <c r="G12" s="49">
        <v>4</v>
      </c>
      <c r="H12" s="17">
        <v>1</v>
      </c>
      <c r="I12" s="19">
        <v>1</v>
      </c>
      <c r="J12" s="18">
        <f t="shared" ref="J12:J44" si="0">IFERROR((H12/I12),0)</f>
        <v>1</v>
      </c>
      <c r="K12" s="15"/>
      <c r="L12" s="16">
        <f t="shared" ref="L12:L44" si="1">IFERROR(IF(G12="Según demanda",H12/I12,H12/G12),0)</f>
        <v>0.25</v>
      </c>
    </row>
    <row r="13" spans="1:15" ht="64.5" customHeight="1" x14ac:dyDescent="0.25">
      <c r="A13" s="188" t="s">
        <v>462</v>
      </c>
      <c r="B13" s="47" t="s">
        <v>6</v>
      </c>
      <c r="C13" s="165" t="s">
        <v>66</v>
      </c>
      <c r="D13" s="48" t="s">
        <v>67</v>
      </c>
      <c r="E13" s="48" t="s">
        <v>68</v>
      </c>
      <c r="F13" s="48" t="s">
        <v>73</v>
      </c>
      <c r="G13" s="49">
        <v>4</v>
      </c>
      <c r="H13" s="17">
        <v>1</v>
      </c>
      <c r="I13" s="19">
        <v>1</v>
      </c>
      <c r="J13" s="18">
        <f t="shared" si="0"/>
        <v>1</v>
      </c>
      <c r="K13" s="15"/>
      <c r="L13" s="16">
        <f t="shared" si="1"/>
        <v>0.25</v>
      </c>
    </row>
    <row r="14" spans="1:15" ht="61.5" customHeight="1" x14ac:dyDescent="0.25">
      <c r="A14" s="188"/>
      <c r="B14" s="47" t="s">
        <v>6</v>
      </c>
      <c r="C14" s="165"/>
      <c r="D14" s="48" t="s">
        <v>69</v>
      </c>
      <c r="E14" s="48" t="s">
        <v>70</v>
      </c>
      <c r="F14" s="48" t="s">
        <v>73</v>
      </c>
      <c r="G14" s="49" t="s">
        <v>571</v>
      </c>
      <c r="H14" s="17">
        <v>1</v>
      </c>
      <c r="I14" s="19">
        <v>1</v>
      </c>
      <c r="J14" s="18">
        <f t="shared" si="0"/>
        <v>1</v>
      </c>
      <c r="K14" s="15"/>
      <c r="L14" s="16">
        <v>0.5</v>
      </c>
    </row>
    <row r="15" spans="1:15" ht="53.45" customHeight="1" x14ac:dyDescent="0.25">
      <c r="A15" s="188"/>
      <c r="B15" s="47" t="s">
        <v>27</v>
      </c>
      <c r="C15" s="165"/>
      <c r="D15" s="48" t="s">
        <v>71</v>
      </c>
      <c r="E15" s="48" t="s">
        <v>72</v>
      </c>
      <c r="F15" s="48" t="s">
        <v>64</v>
      </c>
      <c r="G15" s="49">
        <v>1</v>
      </c>
      <c r="H15" s="17">
        <v>0</v>
      </c>
      <c r="I15" s="17">
        <v>1</v>
      </c>
      <c r="J15" s="18">
        <f t="shared" si="0"/>
        <v>0</v>
      </c>
      <c r="K15" s="15"/>
      <c r="L15" s="16">
        <f t="shared" si="1"/>
        <v>0</v>
      </c>
    </row>
    <row r="16" spans="1:15" ht="71.25" customHeight="1" x14ac:dyDescent="0.25">
      <c r="A16" s="188" t="s">
        <v>462</v>
      </c>
      <c r="B16" s="47" t="s">
        <v>9</v>
      </c>
      <c r="C16" s="165" t="s">
        <v>74</v>
      </c>
      <c r="D16" s="48" t="s">
        <v>75</v>
      </c>
      <c r="E16" s="48" t="s">
        <v>76</v>
      </c>
      <c r="F16" s="48" t="s">
        <v>81</v>
      </c>
      <c r="G16" s="49">
        <v>3</v>
      </c>
      <c r="H16" s="17">
        <v>0</v>
      </c>
      <c r="I16" s="17">
        <v>1</v>
      </c>
      <c r="J16" s="18">
        <f t="shared" si="0"/>
        <v>0</v>
      </c>
      <c r="K16" s="15"/>
      <c r="L16" s="16">
        <f t="shared" si="1"/>
        <v>0</v>
      </c>
    </row>
    <row r="17" spans="1:12" ht="49.5" customHeight="1" x14ac:dyDescent="0.25">
      <c r="A17" s="188"/>
      <c r="B17" s="47" t="s">
        <v>10</v>
      </c>
      <c r="C17" s="165"/>
      <c r="D17" s="48" t="s">
        <v>463</v>
      </c>
      <c r="E17" s="48" t="s">
        <v>77</v>
      </c>
      <c r="F17" s="48" t="s">
        <v>64</v>
      </c>
      <c r="G17" s="49">
        <v>1</v>
      </c>
      <c r="H17" s="17">
        <v>1</v>
      </c>
      <c r="I17" s="17">
        <v>1</v>
      </c>
      <c r="J17" s="18">
        <f t="shared" si="0"/>
        <v>1</v>
      </c>
      <c r="K17" s="15"/>
      <c r="L17" s="16">
        <f t="shared" si="1"/>
        <v>1</v>
      </c>
    </row>
    <row r="18" spans="1:12" ht="51" customHeight="1" x14ac:dyDescent="0.25">
      <c r="A18" s="188"/>
      <c r="B18" s="47" t="s">
        <v>11</v>
      </c>
      <c r="C18" s="165"/>
      <c r="D18" s="48" t="s">
        <v>78</v>
      </c>
      <c r="E18" s="48" t="s">
        <v>79</v>
      </c>
      <c r="F18" s="48" t="s">
        <v>64</v>
      </c>
      <c r="G18" s="49">
        <v>1</v>
      </c>
      <c r="H18" s="17">
        <v>0</v>
      </c>
      <c r="I18" s="17">
        <v>1</v>
      </c>
      <c r="J18" s="18">
        <f t="shared" si="0"/>
        <v>0</v>
      </c>
      <c r="K18" s="15"/>
      <c r="L18" s="16">
        <f t="shared" si="1"/>
        <v>0</v>
      </c>
    </row>
    <row r="19" spans="1:12" ht="79.5" customHeight="1" x14ac:dyDescent="0.25">
      <c r="A19" s="188" t="s">
        <v>462</v>
      </c>
      <c r="B19" s="47" t="s">
        <v>28</v>
      </c>
      <c r="C19" s="165"/>
      <c r="D19" s="48" t="s">
        <v>80</v>
      </c>
      <c r="E19" s="48" t="s">
        <v>76</v>
      </c>
      <c r="F19" s="48" t="s">
        <v>82</v>
      </c>
      <c r="G19" s="49">
        <v>1</v>
      </c>
      <c r="H19" s="17">
        <v>0</v>
      </c>
      <c r="I19" s="19">
        <v>1</v>
      </c>
      <c r="J19" s="18">
        <f t="shared" si="0"/>
        <v>0</v>
      </c>
      <c r="K19" s="15"/>
      <c r="L19" s="16">
        <f t="shared" si="1"/>
        <v>0</v>
      </c>
    </row>
    <row r="20" spans="1:12" ht="171" customHeight="1" x14ac:dyDescent="0.25">
      <c r="A20" s="188"/>
      <c r="B20" s="47" t="s">
        <v>7</v>
      </c>
      <c r="C20" s="165" t="s">
        <v>83</v>
      </c>
      <c r="D20" s="48" t="s">
        <v>84</v>
      </c>
      <c r="E20" s="48" t="s">
        <v>85</v>
      </c>
      <c r="F20" s="48" t="s">
        <v>134</v>
      </c>
      <c r="G20" s="49" t="s">
        <v>571</v>
      </c>
      <c r="H20" s="17">
        <v>0</v>
      </c>
      <c r="I20" s="17">
        <v>0</v>
      </c>
      <c r="J20" s="18">
        <f t="shared" si="0"/>
        <v>0</v>
      </c>
      <c r="K20" s="15"/>
      <c r="L20" s="16">
        <f t="shared" si="1"/>
        <v>0</v>
      </c>
    </row>
    <row r="21" spans="1:12" ht="142.5" customHeight="1" x14ac:dyDescent="0.25">
      <c r="A21" s="188"/>
      <c r="B21" s="47" t="s">
        <v>7</v>
      </c>
      <c r="C21" s="165"/>
      <c r="D21" s="48" t="s">
        <v>86</v>
      </c>
      <c r="E21" s="48" t="s">
        <v>85</v>
      </c>
      <c r="F21" s="48" t="s">
        <v>135</v>
      </c>
      <c r="G21" s="49">
        <v>4</v>
      </c>
      <c r="H21" s="17">
        <v>1</v>
      </c>
      <c r="I21" s="17">
        <v>1</v>
      </c>
      <c r="J21" s="18">
        <f t="shared" si="0"/>
        <v>1</v>
      </c>
      <c r="K21" s="15"/>
      <c r="L21" s="16">
        <f t="shared" si="1"/>
        <v>0.25</v>
      </c>
    </row>
    <row r="22" spans="1:12" ht="57" customHeight="1" x14ac:dyDescent="0.25">
      <c r="A22" s="188" t="s">
        <v>462</v>
      </c>
      <c r="B22" s="47" t="s">
        <v>12</v>
      </c>
      <c r="C22" s="166" t="s">
        <v>87</v>
      </c>
      <c r="D22" s="48" t="s">
        <v>464</v>
      </c>
      <c r="E22" s="48" t="s">
        <v>88</v>
      </c>
      <c r="F22" s="48" t="s">
        <v>82</v>
      </c>
      <c r="G22" s="49">
        <v>2</v>
      </c>
      <c r="H22" s="17">
        <v>1</v>
      </c>
      <c r="I22" s="19">
        <v>1</v>
      </c>
      <c r="J22" s="18">
        <f t="shared" si="0"/>
        <v>1</v>
      </c>
      <c r="K22" s="15"/>
      <c r="L22" s="16">
        <f t="shared" si="1"/>
        <v>0.5</v>
      </c>
    </row>
    <row r="23" spans="1:12" ht="57" customHeight="1" x14ac:dyDescent="0.25">
      <c r="A23" s="188"/>
      <c r="B23" s="47" t="s">
        <v>29</v>
      </c>
      <c r="C23" s="168"/>
      <c r="D23" s="48" t="s">
        <v>89</v>
      </c>
      <c r="E23" s="48" t="s">
        <v>90</v>
      </c>
      <c r="F23" s="48" t="s">
        <v>136</v>
      </c>
      <c r="G23" s="49">
        <v>3</v>
      </c>
      <c r="H23" s="17">
        <v>1</v>
      </c>
      <c r="I23" s="19">
        <v>1</v>
      </c>
      <c r="J23" s="18">
        <f t="shared" si="0"/>
        <v>1</v>
      </c>
      <c r="K23" s="15"/>
      <c r="L23" s="16">
        <f t="shared" si="1"/>
        <v>0.33333333333333331</v>
      </c>
    </row>
    <row r="24" spans="1:12" ht="57" customHeight="1" x14ac:dyDescent="0.25">
      <c r="A24" s="188"/>
      <c r="B24" s="47" t="s">
        <v>13</v>
      </c>
      <c r="C24" s="50" t="s">
        <v>91</v>
      </c>
      <c r="D24" s="50" t="s">
        <v>465</v>
      </c>
      <c r="E24" s="50" t="s">
        <v>92</v>
      </c>
      <c r="F24" s="48" t="s">
        <v>64</v>
      </c>
      <c r="G24" s="49" t="s">
        <v>571</v>
      </c>
      <c r="H24" s="17">
        <v>25</v>
      </c>
      <c r="I24" s="19">
        <v>25</v>
      </c>
      <c r="J24" s="18">
        <f t="shared" si="0"/>
        <v>1</v>
      </c>
      <c r="K24" s="15"/>
      <c r="L24" s="16">
        <f t="shared" si="1"/>
        <v>0</v>
      </c>
    </row>
    <row r="25" spans="1:12" ht="57" customHeight="1" x14ac:dyDescent="0.25">
      <c r="A25" s="188" t="s">
        <v>462</v>
      </c>
      <c r="B25" s="51" t="s">
        <v>24</v>
      </c>
      <c r="C25" s="50" t="s">
        <v>93</v>
      </c>
      <c r="D25" s="50" t="s">
        <v>94</v>
      </c>
      <c r="E25" s="50" t="s">
        <v>95</v>
      </c>
      <c r="F25" s="48" t="s">
        <v>64</v>
      </c>
      <c r="G25" s="49" t="s">
        <v>571</v>
      </c>
      <c r="H25" s="17">
        <v>1</v>
      </c>
      <c r="I25" s="19">
        <v>1</v>
      </c>
      <c r="J25" s="18">
        <f t="shared" si="0"/>
        <v>1</v>
      </c>
      <c r="K25" s="15" t="s">
        <v>749</v>
      </c>
      <c r="L25" s="16">
        <v>0.25</v>
      </c>
    </row>
    <row r="26" spans="1:12" ht="142.5" customHeight="1" x14ac:dyDescent="0.25">
      <c r="A26" s="188"/>
      <c r="B26" s="51" t="s">
        <v>25</v>
      </c>
      <c r="C26" s="48" t="s">
        <v>96</v>
      </c>
      <c r="D26" s="48" t="s">
        <v>97</v>
      </c>
      <c r="E26" s="48" t="s">
        <v>98</v>
      </c>
      <c r="F26" s="48" t="s">
        <v>137</v>
      </c>
      <c r="G26" s="49">
        <v>6</v>
      </c>
      <c r="H26" s="17">
        <v>3</v>
      </c>
      <c r="I26" s="19">
        <v>3</v>
      </c>
      <c r="J26" s="18">
        <f t="shared" si="0"/>
        <v>1</v>
      </c>
      <c r="K26" s="15"/>
      <c r="L26" s="16">
        <f t="shared" si="1"/>
        <v>0.5</v>
      </c>
    </row>
    <row r="27" spans="1:12" ht="71.25" customHeight="1" x14ac:dyDescent="0.25">
      <c r="A27" s="188"/>
      <c r="B27" s="51" t="s">
        <v>26</v>
      </c>
      <c r="C27" s="166" t="s">
        <v>99</v>
      </c>
      <c r="D27" s="166" t="s">
        <v>100</v>
      </c>
      <c r="E27" s="48" t="s">
        <v>101</v>
      </c>
      <c r="F27" s="48" t="s">
        <v>138</v>
      </c>
      <c r="G27" s="49" t="s">
        <v>420</v>
      </c>
      <c r="H27" s="17">
        <v>6</v>
      </c>
      <c r="I27" s="19">
        <v>6</v>
      </c>
      <c r="J27" s="18">
        <f t="shared" si="0"/>
        <v>1</v>
      </c>
      <c r="K27" s="15"/>
      <c r="L27" s="16">
        <f t="shared" si="1"/>
        <v>1</v>
      </c>
    </row>
    <row r="28" spans="1:12" ht="107.25" customHeight="1" x14ac:dyDescent="0.25">
      <c r="A28" s="188" t="s">
        <v>462</v>
      </c>
      <c r="B28" s="51" t="s">
        <v>26</v>
      </c>
      <c r="C28" s="167"/>
      <c r="D28" s="168"/>
      <c r="E28" s="166" t="s">
        <v>102</v>
      </c>
      <c r="F28" s="48" t="s">
        <v>139</v>
      </c>
      <c r="G28" s="49" t="s">
        <v>420</v>
      </c>
      <c r="H28" s="17">
        <v>6</v>
      </c>
      <c r="I28" s="19">
        <v>6</v>
      </c>
      <c r="J28" s="18">
        <f t="shared" si="0"/>
        <v>1</v>
      </c>
      <c r="K28" s="15"/>
      <c r="L28" s="16">
        <f t="shared" si="1"/>
        <v>1</v>
      </c>
    </row>
    <row r="29" spans="1:12" ht="57" x14ac:dyDescent="0.25">
      <c r="A29" s="188"/>
      <c r="B29" s="51" t="s">
        <v>26</v>
      </c>
      <c r="C29" s="167"/>
      <c r="D29" s="48" t="s">
        <v>103</v>
      </c>
      <c r="E29" s="168"/>
      <c r="F29" s="48" t="s">
        <v>140</v>
      </c>
      <c r="G29" s="52" t="s">
        <v>750</v>
      </c>
      <c r="H29" s="17">
        <v>14</v>
      </c>
      <c r="I29" s="19">
        <v>14</v>
      </c>
      <c r="J29" s="18">
        <f t="shared" si="0"/>
        <v>1</v>
      </c>
      <c r="K29" s="15"/>
      <c r="L29" s="16">
        <v>0.25</v>
      </c>
    </row>
    <row r="30" spans="1:12" ht="41.45" customHeight="1" x14ac:dyDescent="0.25">
      <c r="A30" s="188"/>
      <c r="B30" s="83" t="s">
        <v>26</v>
      </c>
      <c r="C30" s="167"/>
      <c r="D30" s="48" t="s">
        <v>104</v>
      </c>
      <c r="E30" s="48" t="s">
        <v>105</v>
      </c>
      <c r="F30" s="48" t="s">
        <v>64</v>
      </c>
      <c r="G30" s="9">
        <v>1</v>
      </c>
      <c r="H30" s="17">
        <v>0</v>
      </c>
      <c r="I30" s="19">
        <v>1</v>
      </c>
      <c r="J30" s="18">
        <f t="shared" si="0"/>
        <v>0</v>
      </c>
      <c r="K30" s="15"/>
      <c r="L30" s="16">
        <f t="shared" si="1"/>
        <v>0</v>
      </c>
    </row>
    <row r="31" spans="1:12" ht="71.25" customHeight="1" x14ac:dyDescent="0.25">
      <c r="A31" s="188" t="s">
        <v>462</v>
      </c>
      <c r="B31" s="83" t="s">
        <v>26</v>
      </c>
      <c r="C31" s="167"/>
      <c r="D31" s="48" t="s">
        <v>106</v>
      </c>
      <c r="E31" s="48" t="s">
        <v>105</v>
      </c>
      <c r="F31" s="48" t="s">
        <v>64</v>
      </c>
      <c r="G31" s="9">
        <v>1</v>
      </c>
      <c r="H31" s="19">
        <v>1</v>
      </c>
      <c r="I31" s="19">
        <v>1</v>
      </c>
      <c r="J31" s="18">
        <f t="shared" si="0"/>
        <v>1</v>
      </c>
      <c r="K31" s="15"/>
      <c r="L31" s="16">
        <f t="shared" si="1"/>
        <v>1</v>
      </c>
    </row>
    <row r="32" spans="1:12" ht="85.5" customHeight="1" x14ac:dyDescent="0.25">
      <c r="A32" s="188"/>
      <c r="B32" s="83" t="s">
        <v>26</v>
      </c>
      <c r="C32" s="167"/>
      <c r="D32" s="48" t="s">
        <v>107</v>
      </c>
      <c r="E32" s="48" t="s">
        <v>108</v>
      </c>
      <c r="F32" s="48" t="s">
        <v>64</v>
      </c>
      <c r="G32" s="53">
        <v>1</v>
      </c>
      <c r="H32" s="19">
        <v>1</v>
      </c>
      <c r="I32" s="19">
        <v>1</v>
      </c>
      <c r="J32" s="18">
        <f t="shared" si="0"/>
        <v>1</v>
      </c>
      <c r="K32" s="15"/>
      <c r="L32" s="16">
        <f t="shared" si="1"/>
        <v>1</v>
      </c>
    </row>
    <row r="33" spans="1:12" ht="55.15" customHeight="1" x14ac:dyDescent="0.25">
      <c r="A33" s="188"/>
      <c r="B33" s="83" t="s">
        <v>26</v>
      </c>
      <c r="C33" s="167"/>
      <c r="D33" s="48" t="s">
        <v>109</v>
      </c>
      <c r="E33" s="48" t="s">
        <v>110</v>
      </c>
      <c r="F33" s="48" t="s">
        <v>64</v>
      </c>
      <c r="G33" s="9" t="s">
        <v>571</v>
      </c>
      <c r="H33" s="17">
        <v>0</v>
      </c>
      <c r="I33" s="19">
        <v>0</v>
      </c>
      <c r="J33" s="18">
        <f t="shared" si="0"/>
        <v>0</v>
      </c>
      <c r="K33" s="15"/>
      <c r="L33" s="16">
        <f t="shared" si="1"/>
        <v>0</v>
      </c>
    </row>
    <row r="34" spans="1:12" ht="85.5" x14ac:dyDescent="0.25">
      <c r="A34" s="188" t="s">
        <v>462</v>
      </c>
      <c r="B34" s="83" t="s">
        <v>26</v>
      </c>
      <c r="C34" s="167"/>
      <c r="D34" s="48" t="s">
        <v>111</v>
      </c>
      <c r="E34" s="48" t="s">
        <v>112</v>
      </c>
      <c r="F34" s="48" t="s">
        <v>141</v>
      </c>
      <c r="G34" s="9" t="s">
        <v>571</v>
      </c>
      <c r="H34" s="17">
        <v>0</v>
      </c>
      <c r="I34" s="20">
        <v>0</v>
      </c>
      <c r="J34" s="18">
        <f t="shared" si="0"/>
        <v>0</v>
      </c>
      <c r="K34" s="15"/>
      <c r="L34" s="16">
        <f t="shared" si="1"/>
        <v>0</v>
      </c>
    </row>
    <row r="35" spans="1:12" ht="71.25" customHeight="1" x14ac:dyDescent="0.25">
      <c r="A35" s="188"/>
      <c r="B35" s="83" t="s">
        <v>26</v>
      </c>
      <c r="C35" s="167"/>
      <c r="D35" s="48" t="s">
        <v>113</v>
      </c>
      <c r="E35" s="48" t="s">
        <v>114</v>
      </c>
      <c r="F35" s="48" t="s">
        <v>142</v>
      </c>
      <c r="G35" s="9" t="s">
        <v>571</v>
      </c>
      <c r="H35" s="17">
        <v>0</v>
      </c>
      <c r="I35" s="20">
        <v>0</v>
      </c>
      <c r="J35" s="18">
        <f t="shared" si="0"/>
        <v>0</v>
      </c>
      <c r="K35" s="84"/>
      <c r="L35" s="16">
        <f t="shared" si="1"/>
        <v>0</v>
      </c>
    </row>
    <row r="36" spans="1:12" ht="57" x14ac:dyDescent="0.25">
      <c r="A36" s="188"/>
      <c r="B36" s="83" t="s">
        <v>26</v>
      </c>
      <c r="C36" s="168"/>
      <c r="D36" s="50" t="s">
        <v>115</v>
      </c>
      <c r="E36" s="50" t="s">
        <v>116</v>
      </c>
      <c r="F36" s="50" t="s">
        <v>143</v>
      </c>
      <c r="G36" s="53">
        <v>4</v>
      </c>
      <c r="H36" s="17">
        <v>0</v>
      </c>
      <c r="I36" s="19">
        <v>0</v>
      </c>
      <c r="J36" s="18">
        <f t="shared" si="0"/>
        <v>0</v>
      </c>
      <c r="K36" s="15"/>
      <c r="L36" s="16">
        <f t="shared" si="1"/>
        <v>0</v>
      </c>
    </row>
    <row r="37" spans="1:12" ht="71.25" x14ac:dyDescent="0.25">
      <c r="A37" s="188" t="s">
        <v>462</v>
      </c>
      <c r="B37" s="83" t="s">
        <v>26</v>
      </c>
      <c r="C37" s="169" t="s">
        <v>117</v>
      </c>
      <c r="D37" s="54" t="s">
        <v>118</v>
      </c>
      <c r="E37" s="54" t="s">
        <v>119</v>
      </c>
      <c r="F37" s="48" t="s">
        <v>64</v>
      </c>
      <c r="G37" s="53">
        <v>1</v>
      </c>
      <c r="H37" s="21">
        <v>0</v>
      </c>
      <c r="I37" s="20">
        <v>0</v>
      </c>
      <c r="J37" s="18">
        <f t="shared" si="0"/>
        <v>0</v>
      </c>
      <c r="K37" s="15"/>
      <c r="L37" s="16">
        <f t="shared" si="1"/>
        <v>0</v>
      </c>
    </row>
    <row r="38" spans="1:12" ht="57" x14ac:dyDescent="0.25">
      <c r="A38" s="188"/>
      <c r="B38" s="83" t="s">
        <v>26</v>
      </c>
      <c r="C38" s="169"/>
      <c r="D38" s="54" t="s">
        <v>120</v>
      </c>
      <c r="E38" s="54" t="s">
        <v>121</v>
      </c>
      <c r="F38" s="48" t="s">
        <v>64</v>
      </c>
      <c r="G38" s="53">
        <v>1</v>
      </c>
      <c r="H38" s="21">
        <v>0</v>
      </c>
      <c r="I38" s="20">
        <v>0</v>
      </c>
      <c r="J38" s="18">
        <f t="shared" si="0"/>
        <v>0</v>
      </c>
      <c r="K38" s="29"/>
      <c r="L38" s="16">
        <f t="shared" si="1"/>
        <v>0</v>
      </c>
    </row>
    <row r="39" spans="1:12" ht="42.75" x14ac:dyDescent="0.25">
      <c r="A39" s="188"/>
      <c r="B39" s="83" t="s">
        <v>26</v>
      </c>
      <c r="C39" s="169"/>
      <c r="D39" s="54" t="s">
        <v>122</v>
      </c>
      <c r="E39" s="54" t="s">
        <v>123</v>
      </c>
      <c r="F39" s="54" t="s">
        <v>64</v>
      </c>
      <c r="G39" s="85">
        <v>1</v>
      </c>
      <c r="H39" s="21">
        <v>0</v>
      </c>
      <c r="I39" s="20">
        <v>0</v>
      </c>
      <c r="J39" s="18">
        <f t="shared" si="0"/>
        <v>0</v>
      </c>
      <c r="K39" s="15"/>
      <c r="L39" s="16">
        <f t="shared" si="1"/>
        <v>0</v>
      </c>
    </row>
    <row r="40" spans="1:12" ht="42.75" x14ac:dyDescent="0.25">
      <c r="A40" s="188" t="s">
        <v>462</v>
      </c>
      <c r="B40" s="83" t="s">
        <v>26</v>
      </c>
      <c r="C40" s="169"/>
      <c r="D40" s="54" t="s">
        <v>124</v>
      </c>
      <c r="E40" s="54" t="s">
        <v>125</v>
      </c>
      <c r="F40" s="54" t="s">
        <v>64</v>
      </c>
      <c r="G40" s="48" t="s">
        <v>571</v>
      </c>
      <c r="H40" s="21">
        <v>1560</v>
      </c>
      <c r="I40" s="20">
        <v>1560</v>
      </c>
      <c r="J40" s="18">
        <f t="shared" si="0"/>
        <v>1</v>
      </c>
      <c r="K40" s="29"/>
      <c r="L40" s="16">
        <v>0.25</v>
      </c>
    </row>
    <row r="41" spans="1:12" ht="27.6" customHeight="1" x14ac:dyDescent="0.25">
      <c r="A41" s="188"/>
      <c r="B41" s="83" t="s">
        <v>26</v>
      </c>
      <c r="C41" s="169"/>
      <c r="D41" s="54" t="s">
        <v>126</v>
      </c>
      <c r="E41" s="54" t="s">
        <v>127</v>
      </c>
      <c r="F41" s="54" t="s">
        <v>64</v>
      </c>
      <c r="G41" s="49" t="s">
        <v>571</v>
      </c>
      <c r="H41" s="21">
        <v>0</v>
      </c>
      <c r="I41" s="20">
        <v>0</v>
      </c>
      <c r="J41" s="18">
        <f t="shared" si="0"/>
        <v>0</v>
      </c>
      <c r="K41" s="15"/>
      <c r="L41" s="16">
        <f t="shared" si="1"/>
        <v>0</v>
      </c>
    </row>
    <row r="42" spans="1:12" ht="71.25" x14ac:dyDescent="0.25">
      <c r="A42" s="188"/>
      <c r="B42" s="83" t="s">
        <v>26</v>
      </c>
      <c r="C42" s="169"/>
      <c r="D42" s="54" t="s">
        <v>128</v>
      </c>
      <c r="E42" s="54" t="s">
        <v>129</v>
      </c>
      <c r="F42" s="54" t="s">
        <v>64</v>
      </c>
      <c r="G42" s="49">
        <v>1</v>
      </c>
      <c r="H42" s="21">
        <v>1</v>
      </c>
      <c r="I42" s="20">
        <v>1</v>
      </c>
      <c r="J42" s="18">
        <f t="shared" si="0"/>
        <v>1</v>
      </c>
      <c r="K42" s="15"/>
      <c r="L42" s="16">
        <f t="shared" si="1"/>
        <v>1</v>
      </c>
    </row>
    <row r="43" spans="1:12" ht="57" x14ac:dyDescent="0.25">
      <c r="A43" s="53" t="s">
        <v>475</v>
      </c>
      <c r="B43" s="83" t="s">
        <v>26</v>
      </c>
      <c r="C43" s="169"/>
      <c r="D43" s="54" t="s">
        <v>130</v>
      </c>
      <c r="E43" s="54" t="s">
        <v>131</v>
      </c>
      <c r="F43" s="48" t="s">
        <v>144</v>
      </c>
      <c r="G43" s="49" t="s">
        <v>571</v>
      </c>
      <c r="H43" s="17">
        <v>0</v>
      </c>
      <c r="I43" s="19">
        <v>0</v>
      </c>
      <c r="J43" s="18">
        <f t="shared" si="0"/>
        <v>0</v>
      </c>
      <c r="K43" s="15"/>
      <c r="L43" s="16">
        <f t="shared" si="1"/>
        <v>0</v>
      </c>
    </row>
    <row r="44" spans="1:12" ht="27.6" customHeight="1" x14ac:dyDescent="0.25">
      <c r="A44" s="53" t="s">
        <v>476</v>
      </c>
      <c r="B44" s="83" t="s">
        <v>26</v>
      </c>
      <c r="C44" s="169"/>
      <c r="D44" s="54" t="s">
        <v>132</v>
      </c>
      <c r="E44" s="54" t="s">
        <v>133</v>
      </c>
      <c r="F44" s="54" t="s">
        <v>64</v>
      </c>
      <c r="G44" s="49" t="s">
        <v>571</v>
      </c>
      <c r="H44" s="17">
        <v>0</v>
      </c>
      <c r="I44" s="20">
        <v>0</v>
      </c>
      <c r="J44" s="18">
        <f t="shared" si="0"/>
        <v>0</v>
      </c>
      <c r="K44" s="15"/>
      <c r="L44" s="16">
        <f t="shared" si="1"/>
        <v>0</v>
      </c>
    </row>
    <row r="45" spans="1:12" ht="151.9" customHeight="1" x14ac:dyDescent="0.25">
      <c r="A45" s="165" t="s">
        <v>462</v>
      </c>
      <c r="B45" s="166" t="s">
        <v>23</v>
      </c>
      <c r="C45" s="119" t="s">
        <v>145</v>
      </c>
      <c r="D45" s="48" t="s">
        <v>466</v>
      </c>
      <c r="E45" s="48" t="s">
        <v>467</v>
      </c>
      <c r="F45" s="48" t="s">
        <v>472</v>
      </c>
      <c r="G45" s="48">
        <v>6</v>
      </c>
      <c r="H45" s="17">
        <v>2</v>
      </c>
      <c r="I45" s="19">
        <v>2</v>
      </c>
      <c r="J45" s="18">
        <f t="shared" ref="J45:J79" si="2">IFERROR((H45/I45),0)</f>
        <v>1</v>
      </c>
      <c r="K45" s="15" t="s">
        <v>592</v>
      </c>
      <c r="L45" s="16">
        <f t="shared" ref="L45:L54" si="3">IFERROR(IF(G45="Según demanda",H45/I45,H45/G45),0)</f>
        <v>0.33333333333333331</v>
      </c>
    </row>
    <row r="46" spans="1:12" ht="193.15" customHeight="1" x14ac:dyDescent="0.25">
      <c r="A46" s="165"/>
      <c r="B46" s="167"/>
      <c r="C46" s="119" t="s">
        <v>146</v>
      </c>
      <c r="D46" s="48" t="s">
        <v>147</v>
      </c>
      <c r="E46" s="48" t="s">
        <v>154</v>
      </c>
      <c r="F46" s="48" t="s">
        <v>158</v>
      </c>
      <c r="G46" s="48" t="s">
        <v>593</v>
      </c>
      <c r="H46" s="17">
        <v>13</v>
      </c>
      <c r="I46" s="19">
        <v>13</v>
      </c>
      <c r="J46" s="18">
        <f t="shared" si="2"/>
        <v>1</v>
      </c>
      <c r="K46" s="15" t="s">
        <v>594</v>
      </c>
      <c r="L46" s="16">
        <f t="shared" si="3"/>
        <v>1</v>
      </c>
    </row>
    <row r="47" spans="1:12" ht="124.15" customHeight="1" x14ac:dyDescent="0.25">
      <c r="A47" s="165"/>
      <c r="B47" s="167"/>
      <c r="C47" s="119" t="s">
        <v>468</v>
      </c>
      <c r="D47" s="48" t="s">
        <v>469</v>
      </c>
      <c r="E47" s="48" t="s">
        <v>470</v>
      </c>
      <c r="F47" s="48" t="s">
        <v>473</v>
      </c>
      <c r="G47" s="48" t="s">
        <v>593</v>
      </c>
      <c r="H47" s="17">
        <v>543</v>
      </c>
      <c r="I47" s="19">
        <v>543</v>
      </c>
      <c r="J47" s="18">
        <f t="shared" si="2"/>
        <v>1</v>
      </c>
      <c r="K47" s="15" t="s">
        <v>595</v>
      </c>
      <c r="L47" s="16">
        <f t="shared" si="3"/>
        <v>1</v>
      </c>
    </row>
    <row r="48" spans="1:12" ht="119.45" customHeight="1" x14ac:dyDescent="0.25">
      <c r="A48" s="165"/>
      <c r="B48" s="167"/>
      <c r="C48" s="165" t="s">
        <v>148</v>
      </c>
      <c r="D48" s="48" t="s">
        <v>149</v>
      </c>
      <c r="E48" s="48" t="s">
        <v>471</v>
      </c>
      <c r="F48" s="48" t="s">
        <v>474</v>
      </c>
      <c r="G48" s="48" t="s">
        <v>593</v>
      </c>
      <c r="H48" s="17">
        <v>55</v>
      </c>
      <c r="I48" s="20">
        <v>55</v>
      </c>
      <c r="J48" s="18">
        <f t="shared" si="2"/>
        <v>1</v>
      </c>
      <c r="K48" s="15" t="s">
        <v>596</v>
      </c>
      <c r="L48" s="16">
        <f t="shared" si="3"/>
        <v>1</v>
      </c>
    </row>
    <row r="49" spans="1:12" ht="92.45" customHeight="1" x14ac:dyDescent="0.25">
      <c r="A49" s="165"/>
      <c r="B49" s="167"/>
      <c r="C49" s="165"/>
      <c r="D49" s="48" t="s">
        <v>150</v>
      </c>
      <c r="E49" s="48" t="s">
        <v>155</v>
      </c>
      <c r="F49" s="48" t="s">
        <v>159</v>
      </c>
      <c r="G49" s="48" t="s">
        <v>593</v>
      </c>
      <c r="H49" s="17">
        <v>1</v>
      </c>
      <c r="I49" s="20">
        <v>1</v>
      </c>
      <c r="J49" s="18">
        <f t="shared" si="2"/>
        <v>1</v>
      </c>
      <c r="K49" s="84" t="s">
        <v>597</v>
      </c>
      <c r="L49" s="16">
        <f t="shared" si="3"/>
        <v>1</v>
      </c>
    </row>
    <row r="50" spans="1:12" ht="262.89999999999998" customHeight="1" x14ac:dyDescent="0.25">
      <c r="A50" s="165"/>
      <c r="B50" s="167"/>
      <c r="C50" s="165"/>
      <c r="D50" s="48" t="s">
        <v>151</v>
      </c>
      <c r="E50" s="48" t="s">
        <v>156</v>
      </c>
      <c r="F50" s="48" t="s">
        <v>160</v>
      </c>
      <c r="G50" s="48" t="s">
        <v>593</v>
      </c>
      <c r="H50" s="17">
        <v>134</v>
      </c>
      <c r="I50" s="19">
        <v>134</v>
      </c>
      <c r="J50" s="18">
        <f t="shared" si="2"/>
        <v>1</v>
      </c>
      <c r="K50" s="15" t="s">
        <v>598</v>
      </c>
      <c r="L50" s="16">
        <f t="shared" si="3"/>
        <v>1</v>
      </c>
    </row>
    <row r="51" spans="1:12" ht="140.44999999999999" customHeight="1" x14ac:dyDescent="0.25">
      <c r="A51" s="165"/>
      <c r="B51" s="168"/>
      <c r="C51" s="119" t="s">
        <v>152</v>
      </c>
      <c r="D51" s="48" t="s">
        <v>153</v>
      </c>
      <c r="E51" s="48" t="s">
        <v>157</v>
      </c>
      <c r="F51" s="48" t="s">
        <v>161</v>
      </c>
      <c r="G51" s="48" t="s">
        <v>593</v>
      </c>
      <c r="H51" s="17">
        <v>3</v>
      </c>
      <c r="I51" s="19">
        <v>3</v>
      </c>
      <c r="J51" s="18">
        <f t="shared" si="2"/>
        <v>1</v>
      </c>
      <c r="K51" s="86" t="s">
        <v>599</v>
      </c>
      <c r="L51" s="22">
        <f t="shared" si="3"/>
        <v>1</v>
      </c>
    </row>
    <row r="52" spans="1:12" ht="55.9" customHeight="1" x14ac:dyDescent="0.25">
      <c r="A52" s="188" t="s">
        <v>481</v>
      </c>
      <c r="B52" s="132" t="s">
        <v>426</v>
      </c>
      <c r="C52" s="121" t="s">
        <v>477</v>
      </c>
      <c r="D52" s="53" t="s">
        <v>162</v>
      </c>
      <c r="E52" s="53" t="s">
        <v>163</v>
      </c>
      <c r="F52" s="50" t="s">
        <v>482</v>
      </c>
      <c r="G52" s="53">
        <v>1</v>
      </c>
      <c r="H52" s="29">
        <v>1</v>
      </c>
      <c r="I52" s="116">
        <v>1</v>
      </c>
      <c r="J52" s="18">
        <f t="shared" si="2"/>
        <v>1</v>
      </c>
      <c r="K52" s="29"/>
      <c r="L52" s="22">
        <f t="shared" si="3"/>
        <v>1</v>
      </c>
    </row>
    <row r="53" spans="1:12" ht="55.9" customHeight="1" x14ac:dyDescent="0.25">
      <c r="A53" s="188"/>
      <c r="B53" s="133"/>
      <c r="C53" s="121" t="s">
        <v>478</v>
      </c>
      <c r="D53" s="53" t="s">
        <v>479</v>
      </c>
      <c r="E53" s="53" t="s">
        <v>480</v>
      </c>
      <c r="F53" s="77">
        <v>1</v>
      </c>
      <c r="G53" s="53">
        <v>1</v>
      </c>
      <c r="H53" s="29">
        <v>0</v>
      </c>
      <c r="I53" s="116">
        <v>0</v>
      </c>
      <c r="J53" s="18">
        <f t="shared" si="2"/>
        <v>0</v>
      </c>
      <c r="K53" s="29"/>
      <c r="L53" s="22">
        <f t="shared" si="3"/>
        <v>0</v>
      </c>
    </row>
    <row r="54" spans="1:12" ht="36" customHeight="1" x14ac:dyDescent="0.25">
      <c r="A54" s="188"/>
      <c r="B54" s="76" t="s">
        <v>426</v>
      </c>
      <c r="C54" s="121" t="s">
        <v>164</v>
      </c>
      <c r="D54" s="53" t="s">
        <v>165</v>
      </c>
      <c r="E54" s="53" t="s">
        <v>166</v>
      </c>
      <c r="F54" s="77">
        <v>2</v>
      </c>
      <c r="G54" s="53">
        <v>2</v>
      </c>
      <c r="H54" s="29">
        <v>0</v>
      </c>
      <c r="I54" s="29">
        <v>0</v>
      </c>
      <c r="J54" s="18">
        <f t="shared" si="2"/>
        <v>0</v>
      </c>
      <c r="K54" s="29"/>
      <c r="L54" s="22">
        <f t="shared" si="3"/>
        <v>0</v>
      </c>
    </row>
    <row r="55" spans="1:12" ht="39" customHeight="1" x14ac:dyDescent="0.25">
      <c r="A55" s="166" t="s">
        <v>483</v>
      </c>
      <c r="B55" s="164" t="s">
        <v>52</v>
      </c>
      <c r="C55" s="164" t="s">
        <v>167</v>
      </c>
      <c r="D55" s="50" t="s">
        <v>168</v>
      </c>
      <c r="E55" s="50" t="s">
        <v>683</v>
      </c>
      <c r="F55" s="48" t="s">
        <v>684</v>
      </c>
      <c r="G55" s="48" t="s">
        <v>420</v>
      </c>
      <c r="H55" s="68">
        <v>1</v>
      </c>
      <c r="I55" s="21">
        <v>1</v>
      </c>
      <c r="J55" s="18">
        <f t="shared" si="2"/>
        <v>1</v>
      </c>
      <c r="K55" s="23" t="s">
        <v>685</v>
      </c>
      <c r="L55" s="16">
        <v>1</v>
      </c>
    </row>
    <row r="56" spans="1:12" ht="55.15" customHeight="1" x14ac:dyDescent="0.25">
      <c r="A56" s="167"/>
      <c r="B56" s="164"/>
      <c r="C56" s="164"/>
      <c r="D56" s="50" t="s">
        <v>169</v>
      </c>
      <c r="E56" s="50" t="s">
        <v>686</v>
      </c>
      <c r="F56" s="48" t="s">
        <v>687</v>
      </c>
      <c r="G56" s="48" t="s">
        <v>420</v>
      </c>
      <c r="H56" s="24">
        <v>2</v>
      </c>
      <c r="I56" s="21">
        <v>2</v>
      </c>
      <c r="J56" s="13">
        <f t="shared" si="2"/>
        <v>1</v>
      </c>
      <c r="K56" s="23"/>
      <c r="L56" s="14">
        <v>1</v>
      </c>
    </row>
    <row r="57" spans="1:12" ht="28.5" customHeight="1" x14ac:dyDescent="0.25">
      <c r="A57" s="167"/>
      <c r="B57" s="164"/>
      <c r="C57" s="164"/>
      <c r="D57" s="164" t="s">
        <v>171</v>
      </c>
      <c r="E57" s="164" t="s">
        <v>688</v>
      </c>
      <c r="F57" s="165" t="s">
        <v>689</v>
      </c>
      <c r="G57" s="165" t="s">
        <v>420</v>
      </c>
      <c r="H57" s="213">
        <v>5</v>
      </c>
      <c r="I57" s="214">
        <v>5</v>
      </c>
      <c r="J57" s="193">
        <f t="shared" si="2"/>
        <v>1</v>
      </c>
      <c r="K57" s="194" t="s">
        <v>690</v>
      </c>
      <c r="L57" s="192">
        <v>1</v>
      </c>
    </row>
    <row r="58" spans="1:12" ht="27.6" customHeight="1" x14ac:dyDescent="0.25">
      <c r="A58" s="167"/>
      <c r="B58" s="164" t="s">
        <v>52</v>
      </c>
      <c r="C58" s="164" t="s">
        <v>170</v>
      </c>
      <c r="D58" s="164"/>
      <c r="E58" s="164"/>
      <c r="F58" s="165"/>
      <c r="G58" s="165"/>
      <c r="H58" s="213"/>
      <c r="I58" s="214"/>
      <c r="J58" s="193"/>
      <c r="K58" s="194"/>
      <c r="L58" s="192"/>
    </row>
    <row r="59" spans="1:12" ht="57.6" customHeight="1" x14ac:dyDescent="0.25">
      <c r="A59" s="167"/>
      <c r="B59" s="164"/>
      <c r="C59" s="164"/>
      <c r="D59" s="164" t="s">
        <v>173</v>
      </c>
      <c r="E59" s="164" t="s">
        <v>691</v>
      </c>
      <c r="F59" s="165" t="s">
        <v>692</v>
      </c>
      <c r="G59" s="165" t="s">
        <v>420</v>
      </c>
      <c r="H59" s="213">
        <v>0</v>
      </c>
      <c r="I59" s="214">
        <v>0</v>
      </c>
      <c r="J59" s="193">
        <f t="shared" si="2"/>
        <v>0</v>
      </c>
      <c r="K59" s="194" t="s">
        <v>693</v>
      </c>
      <c r="L59" s="192">
        <f t="shared" ref="L59:L79" si="4">IFERROR(IF(G59="Según demanda",H59/I59,H59/G59),0)</f>
        <v>0</v>
      </c>
    </row>
    <row r="60" spans="1:12" ht="34.15" customHeight="1" x14ac:dyDescent="0.25">
      <c r="A60" s="167"/>
      <c r="B60" s="164"/>
      <c r="C60" s="164" t="s">
        <v>172</v>
      </c>
      <c r="D60" s="164"/>
      <c r="E60" s="164"/>
      <c r="F60" s="165"/>
      <c r="G60" s="165"/>
      <c r="H60" s="213"/>
      <c r="I60" s="214"/>
      <c r="J60" s="193"/>
      <c r="K60" s="194"/>
      <c r="L60" s="192"/>
    </row>
    <row r="61" spans="1:12" ht="42" customHeight="1" x14ac:dyDescent="0.25">
      <c r="A61" s="167"/>
      <c r="B61" s="164"/>
      <c r="C61" s="164"/>
      <c r="D61" s="209" t="s">
        <v>175</v>
      </c>
      <c r="E61" s="209" t="s">
        <v>694</v>
      </c>
      <c r="F61" s="166" t="s">
        <v>695</v>
      </c>
      <c r="G61" s="166" t="s">
        <v>420</v>
      </c>
      <c r="H61" s="134">
        <v>2</v>
      </c>
      <c r="I61" s="137">
        <v>2</v>
      </c>
      <c r="J61" s="140">
        <f t="shared" si="2"/>
        <v>1</v>
      </c>
      <c r="K61" s="143" t="s">
        <v>696</v>
      </c>
      <c r="L61" s="146">
        <v>0.25</v>
      </c>
    </row>
    <row r="62" spans="1:12" ht="180" customHeight="1" x14ac:dyDescent="0.25">
      <c r="A62" s="167"/>
      <c r="B62" s="164"/>
      <c r="C62" s="164" t="s">
        <v>174</v>
      </c>
      <c r="D62" s="210"/>
      <c r="E62" s="210"/>
      <c r="F62" s="167"/>
      <c r="G62" s="167"/>
      <c r="H62" s="135"/>
      <c r="I62" s="138"/>
      <c r="J62" s="141"/>
      <c r="K62" s="144"/>
      <c r="L62" s="147"/>
    </row>
    <row r="63" spans="1:12" x14ac:dyDescent="0.25">
      <c r="A63" s="167"/>
      <c r="B63" s="164"/>
      <c r="C63" s="164"/>
      <c r="D63" s="211"/>
      <c r="E63" s="211"/>
      <c r="F63" s="168"/>
      <c r="G63" s="168"/>
      <c r="H63" s="136"/>
      <c r="I63" s="139"/>
      <c r="J63" s="142"/>
      <c r="K63" s="145"/>
      <c r="L63" s="148"/>
    </row>
    <row r="64" spans="1:12" x14ac:dyDescent="0.25">
      <c r="A64" s="167"/>
      <c r="B64" s="164" t="s">
        <v>52</v>
      </c>
      <c r="C64" s="215" t="s">
        <v>176</v>
      </c>
      <c r="D64" s="209" t="s">
        <v>177</v>
      </c>
      <c r="E64" s="209" t="s">
        <v>697</v>
      </c>
      <c r="F64" s="166" t="s">
        <v>698</v>
      </c>
      <c r="G64" s="166" t="s">
        <v>420</v>
      </c>
      <c r="H64" s="134">
        <v>1</v>
      </c>
      <c r="I64" s="137">
        <v>1</v>
      </c>
      <c r="J64" s="140">
        <f t="shared" ref="J64" si="5">IFERROR((H64/I64),0)</f>
        <v>1</v>
      </c>
      <c r="K64" s="143" t="s">
        <v>696</v>
      </c>
      <c r="L64" s="146">
        <f t="shared" ref="L64" si="6">IFERROR(IF(G64="Según demanda",H64/I64,H64/G64),0)</f>
        <v>1</v>
      </c>
    </row>
    <row r="65" spans="1:12" ht="27.6" customHeight="1" x14ac:dyDescent="0.25">
      <c r="A65" s="167"/>
      <c r="B65" s="164"/>
      <c r="C65" s="215"/>
      <c r="D65" s="211"/>
      <c r="E65" s="211"/>
      <c r="F65" s="168"/>
      <c r="G65" s="168"/>
      <c r="H65" s="136"/>
      <c r="I65" s="139"/>
      <c r="J65" s="142"/>
      <c r="K65" s="145"/>
      <c r="L65" s="148"/>
    </row>
    <row r="66" spans="1:12" ht="14.45" customHeight="1" x14ac:dyDescent="0.25">
      <c r="A66" s="167"/>
      <c r="B66" s="164"/>
      <c r="C66" s="215"/>
      <c r="D66" s="50" t="s">
        <v>179</v>
      </c>
      <c r="E66" s="164" t="s">
        <v>699</v>
      </c>
      <c r="F66" s="48" t="s">
        <v>700</v>
      </c>
      <c r="G66" s="48" t="s">
        <v>420</v>
      </c>
      <c r="H66" s="24">
        <v>3</v>
      </c>
      <c r="I66" s="21">
        <v>3</v>
      </c>
      <c r="J66" s="13">
        <f t="shared" si="2"/>
        <v>1</v>
      </c>
      <c r="K66" s="27" t="s">
        <v>701</v>
      </c>
      <c r="L66" s="14">
        <v>0.25</v>
      </c>
    </row>
    <row r="67" spans="1:12" ht="57" x14ac:dyDescent="0.25">
      <c r="A67" s="167"/>
      <c r="B67" s="164"/>
      <c r="C67" s="164" t="s">
        <v>178</v>
      </c>
      <c r="D67" s="50" t="s">
        <v>180</v>
      </c>
      <c r="E67" s="164"/>
      <c r="F67" s="48" t="s">
        <v>702</v>
      </c>
      <c r="G67" s="48" t="s">
        <v>420</v>
      </c>
      <c r="H67" s="24">
        <v>2</v>
      </c>
      <c r="I67" s="21">
        <v>2</v>
      </c>
      <c r="J67" s="13">
        <f t="shared" si="2"/>
        <v>1</v>
      </c>
      <c r="K67" s="27" t="s">
        <v>703</v>
      </c>
      <c r="L67" s="14">
        <v>0.25</v>
      </c>
    </row>
    <row r="68" spans="1:12" ht="55.9" customHeight="1" x14ac:dyDescent="0.25">
      <c r="A68" s="167"/>
      <c r="B68" s="164"/>
      <c r="C68" s="164"/>
      <c r="D68" s="50" t="s">
        <v>181</v>
      </c>
      <c r="E68" s="164"/>
      <c r="F68" s="48" t="s">
        <v>700</v>
      </c>
      <c r="G68" s="48" t="s">
        <v>420</v>
      </c>
      <c r="H68" s="24">
        <v>2</v>
      </c>
      <c r="I68" s="21">
        <v>2</v>
      </c>
      <c r="J68" s="13">
        <f t="shared" si="2"/>
        <v>1</v>
      </c>
      <c r="K68" s="27" t="s">
        <v>703</v>
      </c>
      <c r="L68" s="14">
        <v>0.25</v>
      </c>
    </row>
    <row r="69" spans="1:12" s="10" customFormat="1" ht="166.15" customHeight="1" x14ac:dyDescent="0.25">
      <c r="A69" s="167"/>
      <c r="B69" s="164"/>
      <c r="C69" s="164"/>
      <c r="D69" s="50" t="s">
        <v>183</v>
      </c>
      <c r="E69" s="164" t="s">
        <v>704</v>
      </c>
      <c r="F69" s="48" t="s">
        <v>705</v>
      </c>
      <c r="G69" s="48" t="s">
        <v>420</v>
      </c>
      <c r="H69" s="24">
        <v>1</v>
      </c>
      <c r="I69" s="21">
        <v>1</v>
      </c>
      <c r="J69" s="13">
        <f t="shared" si="2"/>
        <v>1</v>
      </c>
      <c r="K69" s="27" t="s">
        <v>706</v>
      </c>
      <c r="L69" s="14">
        <f t="shared" si="4"/>
        <v>1</v>
      </c>
    </row>
    <row r="70" spans="1:12" s="10" customFormat="1" ht="166.15" customHeight="1" x14ac:dyDescent="0.25">
      <c r="A70" s="167"/>
      <c r="B70" s="164"/>
      <c r="C70" s="164" t="s">
        <v>182</v>
      </c>
      <c r="D70" s="50" t="s">
        <v>184</v>
      </c>
      <c r="E70" s="164"/>
      <c r="F70" s="48" t="s">
        <v>707</v>
      </c>
      <c r="G70" s="48" t="s">
        <v>420</v>
      </c>
      <c r="H70" s="24">
        <v>1080</v>
      </c>
      <c r="I70" s="21">
        <v>1603</v>
      </c>
      <c r="J70" s="13">
        <f t="shared" si="2"/>
        <v>0.67373674360573921</v>
      </c>
      <c r="K70" s="23" t="s">
        <v>708</v>
      </c>
      <c r="L70" s="14">
        <v>0.18</v>
      </c>
    </row>
    <row r="71" spans="1:12" s="10" customFormat="1" ht="166.15" customHeight="1" x14ac:dyDescent="0.25">
      <c r="A71" s="167"/>
      <c r="B71" s="164"/>
      <c r="C71" s="164"/>
      <c r="D71" s="50" t="s">
        <v>185</v>
      </c>
      <c r="E71" s="164"/>
      <c r="F71" s="48" t="s">
        <v>709</v>
      </c>
      <c r="G71" s="48" t="s">
        <v>420</v>
      </c>
      <c r="H71" s="24">
        <v>1090</v>
      </c>
      <c r="I71" s="21">
        <v>1603</v>
      </c>
      <c r="J71" s="13">
        <f t="shared" si="2"/>
        <v>0.67997504678727383</v>
      </c>
      <c r="K71" s="23"/>
      <c r="L71" s="14">
        <v>0.19</v>
      </c>
    </row>
    <row r="72" spans="1:12" s="10" customFormat="1" ht="166.15" customHeight="1" x14ac:dyDescent="0.25">
      <c r="A72" s="167"/>
      <c r="B72" s="164"/>
      <c r="C72" s="164"/>
      <c r="D72" s="50" t="s">
        <v>187</v>
      </c>
      <c r="E72" s="164" t="s">
        <v>710</v>
      </c>
      <c r="F72" s="48" t="s">
        <v>711</v>
      </c>
      <c r="G72" s="48" t="s">
        <v>420</v>
      </c>
      <c r="H72" s="24">
        <v>5</v>
      </c>
      <c r="I72" s="21">
        <v>5</v>
      </c>
      <c r="J72" s="13">
        <f t="shared" si="2"/>
        <v>1</v>
      </c>
      <c r="K72" s="23"/>
      <c r="L72" s="14">
        <v>0.25</v>
      </c>
    </row>
    <row r="73" spans="1:12" s="10" customFormat="1" ht="166.15" customHeight="1" x14ac:dyDescent="0.25">
      <c r="A73" s="167"/>
      <c r="B73" s="164" t="s">
        <v>52</v>
      </c>
      <c r="C73" s="164" t="s">
        <v>186</v>
      </c>
      <c r="D73" s="50" t="s">
        <v>712</v>
      </c>
      <c r="E73" s="164"/>
      <c r="F73" s="48" t="s">
        <v>713</v>
      </c>
      <c r="G73" s="48" t="s">
        <v>420</v>
      </c>
      <c r="H73" s="24">
        <v>3</v>
      </c>
      <c r="I73" s="21">
        <v>3</v>
      </c>
      <c r="J73" s="13">
        <f t="shared" si="2"/>
        <v>1</v>
      </c>
      <c r="K73" s="27"/>
      <c r="L73" s="14">
        <v>0.25</v>
      </c>
    </row>
    <row r="74" spans="1:12" s="10" customFormat="1" ht="166.15" customHeight="1" x14ac:dyDescent="0.25">
      <c r="A74" s="167"/>
      <c r="B74" s="164"/>
      <c r="C74" s="164"/>
      <c r="D74" s="50" t="s">
        <v>714</v>
      </c>
      <c r="E74" s="164"/>
      <c r="F74" s="48" t="s">
        <v>715</v>
      </c>
      <c r="G74" s="48" t="s">
        <v>420</v>
      </c>
      <c r="H74" s="24">
        <v>5</v>
      </c>
      <c r="I74" s="21">
        <v>5</v>
      </c>
      <c r="J74" s="13">
        <f t="shared" si="2"/>
        <v>1</v>
      </c>
      <c r="K74" s="23" t="s">
        <v>716</v>
      </c>
      <c r="L74" s="14">
        <v>0.25</v>
      </c>
    </row>
    <row r="75" spans="1:12" s="10" customFormat="1" ht="166.15" customHeight="1" x14ac:dyDescent="0.25">
      <c r="A75" s="167"/>
      <c r="B75" s="164"/>
      <c r="C75" s="164"/>
      <c r="D75" s="50" t="s">
        <v>717</v>
      </c>
      <c r="E75" s="164"/>
      <c r="F75" s="48" t="s">
        <v>718</v>
      </c>
      <c r="G75" s="48" t="s">
        <v>420</v>
      </c>
      <c r="H75" s="24">
        <v>3</v>
      </c>
      <c r="I75" s="21">
        <v>3</v>
      </c>
      <c r="J75" s="13">
        <f t="shared" si="2"/>
        <v>1</v>
      </c>
      <c r="K75" s="27" t="s">
        <v>719</v>
      </c>
      <c r="L75" s="14">
        <v>0.25</v>
      </c>
    </row>
    <row r="76" spans="1:12" s="10" customFormat="1" ht="166.15" customHeight="1" x14ac:dyDescent="0.25">
      <c r="A76" s="167"/>
      <c r="B76" s="164"/>
      <c r="C76" s="164"/>
      <c r="D76" s="164" t="s">
        <v>720</v>
      </c>
      <c r="E76" s="164"/>
      <c r="F76" s="165" t="s">
        <v>721</v>
      </c>
      <c r="G76" s="165">
        <v>1</v>
      </c>
      <c r="H76" s="213">
        <v>0</v>
      </c>
      <c r="I76" s="214">
        <v>0</v>
      </c>
      <c r="J76" s="193">
        <f t="shared" si="2"/>
        <v>0</v>
      </c>
      <c r="K76" s="216"/>
      <c r="L76" s="192">
        <f t="shared" si="4"/>
        <v>0</v>
      </c>
    </row>
    <row r="77" spans="1:12" s="10" customFormat="1" ht="166.15" customHeight="1" x14ac:dyDescent="0.25">
      <c r="A77" s="167"/>
      <c r="B77" s="164"/>
      <c r="C77" s="164"/>
      <c r="D77" s="164"/>
      <c r="E77" s="164"/>
      <c r="F77" s="165"/>
      <c r="G77" s="165"/>
      <c r="H77" s="213"/>
      <c r="I77" s="214"/>
      <c r="J77" s="193"/>
      <c r="K77" s="216"/>
      <c r="L77" s="192"/>
    </row>
    <row r="78" spans="1:12" s="10" customFormat="1" ht="166.15" customHeight="1" x14ac:dyDescent="0.25">
      <c r="A78" s="167"/>
      <c r="B78" s="164"/>
      <c r="C78" s="164"/>
      <c r="D78" s="50" t="s">
        <v>189</v>
      </c>
      <c r="E78" s="50" t="s">
        <v>722</v>
      </c>
      <c r="F78" s="48" t="s">
        <v>723</v>
      </c>
      <c r="G78" s="48" t="s">
        <v>420</v>
      </c>
      <c r="H78" s="24">
        <v>1</v>
      </c>
      <c r="I78" s="21">
        <v>1</v>
      </c>
      <c r="J78" s="13">
        <f t="shared" si="2"/>
        <v>1</v>
      </c>
      <c r="K78" s="23"/>
      <c r="L78" s="14">
        <f t="shared" si="4"/>
        <v>1</v>
      </c>
    </row>
    <row r="79" spans="1:12" s="10" customFormat="1" ht="166.15" customHeight="1" x14ac:dyDescent="0.25">
      <c r="A79" s="167"/>
      <c r="B79" s="164" t="s">
        <v>52</v>
      </c>
      <c r="C79" s="164" t="s">
        <v>188</v>
      </c>
      <c r="D79" s="164" t="s">
        <v>724</v>
      </c>
      <c r="E79" s="164" t="s">
        <v>725</v>
      </c>
      <c r="F79" s="166" t="s">
        <v>726</v>
      </c>
      <c r="G79" s="165" t="s">
        <v>420</v>
      </c>
      <c r="H79" s="134">
        <v>1</v>
      </c>
      <c r="I79" s="137">
        <v>1</v>
      </c>
      <c r="J79" s="140">
        <f t="shared" si="2"/>
        <v>1</v>
      </c>
      <c r="K79" s="143" t="s">
        <v>727</v>
      </c>
      <c r="L79" s="146">
        <f t="shared" si="4"/>
        <v>1</v>
      </c>
    </row>
    <row r="80" spans="1:12" s="10" customFormat="1" ht="166.15" customHeight="1" x14ac:dyDescent="0.25">
      <c r="A80" s="167"/>
      <c r="B80" s="164"/>
      <c r="C80" s="164"/>
      <c r="D80" s="164"/>
      <c r="E80" s="164"/>
      <c r="F80" s="167"/>
      <c r="G80" s="165"/>
      <c r="H80" s="135"/>
      <c r="I80" s="138"/>
      <c r="J80" s="141"/>
      <c r="K80" s="144"/>
      <c r="L80" s="147"/>
    </row>
    <row r="81" spans="1:12" s="10" customFormat="1" ht="166.15" customHeight="1" x14ac:dyDescent="0.25">
      <c r="A81" s="167"/>
      <c r="B81" s="164"/>
      <c r="C81" s="164"/>
      <c r="D81" s="164" t="s">
        <v>190</v>
      </c>
      <c r="E81" s="164"/>
      <c r="F81" s="167"/>
      <c r="G81" s="188" t="s">
        <v>420</v>
      </c>
      <c r="H81" s="135"/>
      <c r="I81" s="138"/>
      <c r="J81" s="141"/>
      <c r="K81" s="144"/>
      <c r="L81" s="147"/>
    </row>
    <row r="82" spans="1:12" s="10" customFormat="1" ht="166.15" customHeight="1" x14ac:dyDescent="0.25">
      <c r="A82" s="167"/>
      <c r="B82" s="164"/>
      <c r="C82" s="164"/>
      <c r="D82" s="164"/>
      <c r="E82" s="164"/>
      <c r="F82" s="168"/>
      <c r="G82" s="188"/>
      <c r="H82" s="136"/>
      <c r="I82" s="139"/>
      <c r="J82" s="142"/>
      <c r="K82" s="145"/>
      <c r="L82" s="148"/>
    </row>
    <row r="83" spans="1:12" s="10" customFormat="1" ht="166.15" customHeight="1" x14ac:dyDescent="0.25">
      <c r="A83" s="167"/>
      <c r="B83" s="164"/>
      <c r="C83" s="164"/>
      <c r="D83" s="50" t="s">
        <v>192</v>
      </c>
      <c r="E83" s="50" t="s">
        <v>728</v>
      </c>
      <c r="F83" s="48" t="s">
        <v>729</v>
      </c>
      <c r="G83" s="53" t="s">
        <v>420</v>
      </c>
      <c r="H83" s="24">
        <v>2</v>
      </c>
      <c r="I83" s="21">
        <v>2</v>
      </c>
      <c r="J83" s="13">
        <f t="shared" ref="J83:J88" si="7">IFERROR((H83/I83),0)</f>
        <v>1</v>
      </c>
      <c r="K83" s="23"/>
      <c r="L83" s="14">
        <v>0.25</v>
      </c>
    </row>
    <row r="84" spans="1:12" s="10" customFormat="1" ht="166.15" customHeight="1" x14ac:dyDescent="0.25">
      <c r="A84" s="167"/>
      <c r="B84" s="164" t="s">
        <v>52</v>
      </c>
      <c r="C84" s="164" t="s">
        <v>191</v>
      </c>
      <c r="D84" s="50" t="s">
        <v>193</v>
      </c>
      <c r="E84" s="209" t="s">
        <v>730</v>
      </c>
      <c r="F84" s="166" t="s">
        <v>731</v>
      </c>
      <c r="G84" s="132" t="s">
        <v>420</v>
      </c>
      <c r="H84" s="134">
        <v>1</v>
      </c>
      <c r="I84" s="137">
        <v>1</v>
      </c>
      <c r="J84" s="140">
        <f t="shared" si="7"/>
        <v>1</v>
      </c>
      <c r="K84" s="143"/>
      <c r="L84" s="146">
        <v>0.25</v>
      </c>
    </row>
    <row r="85" spans="1:12" s="10" customFormat="1" ht="166.15" customHeight="1" x14ac:dyDescent="0.25">
      <c r="A85" s="167"/>
      <c r="B85" s="164"/>
      <c r="C85" s="164"/>
      <c r="D85" s="50" t="s">
        <v>194</v>
      </c>
      <c r="E85" s="211"/>
      <c r="F85" s="167"/>
      <c r="G85" s="189"/>
      <c r="H85" s="135"/>
      <c r="I85" s="138"/>
      <c r="J85" s="141"/>
      <c r="K85" s="144"/>
      <c r="L85" s="147"/>
    </row>
    <row r="86" spans="1:12" s="10" customFormat="1" ht="166.15" customHeight="1" x14ac:dyDescent="0.25">
      <c r="A86" s="167"/>
      <c r="B86" s="164"/>
      <c r="C86" s="164"/>
      <c r="D86" s="164" t="s">
        <v>195</v>
      </c>
      <c r="E86" s="219" t="s">
        <v>732</v>
      </c>
      <c r="F86" s="167"/>
      <c r="G86" s="189"/>
      <c r="H86" s="135"/>
      <c r="I86" s="138"/>
      <c r="J86" s="141"/>
      <c r="K86" s="144"/>
      <c r="L86" s="147"/>
    </row>
    <row r="87" spans="1:12" s="10" customFormat="1" ht="166.15" customHeight="1" x14ac:dyDescent="0.25">
      <c r="A87" s="167"/>
      <c r="B87" s="164"/>
      <c r="C87" s="164"/>
      <c r="D87" s="164"/>
      <c r="E87" s="220"/>
      <c r="F87" s="168"/>
      <c r="G87" s="133"/>
      <c r="H87" s="136"/>
      <c r="I87" s="139"/>
      <c r="J87" s="142"/>
      <c r="K87" s="145"/>
      <c r="L87" s="148"/>
    </row>
    <row r="88" spans="1:12" ht="55.9" customHeight="1" x14ac:dyDescent="0.25">
      <c r="A88" s="167"/>
      <c r="B88" s="164"/>
      <c r="C88" s="164"/>
      <c r="D88" s="50" t="s">
        <v>196</v>
      </c>
      <c r="E88" s="220"/>
      <c r="F88" s="166" t="s">
        <v>733</v>
      </c>
      <c r="G88" s="132" t="s">
        <v>420</v>
      </c>
      <c r="H88" s="134">
        <v>2</v>
      </c>
      <c r="I88" s="137">
        <v>2</v>
      </c>
      <c r="J88" s="140">
        <f t="shared" si="7"/>
        <v>1</v>
      </c>
      <c r="K88" s="143"/>
      <c r="L88" s="146">
        <v>0.25</v>
      </c>
    </row>
    <row r="89" spans="1:12" ht="55.9" customHeight="1" x14ac:dyDescent="0.25">
      <c r="A89" s="167"/>
      <c r="B89" s="164"/>
      <c r="C89" s="164"/>
      <c r="D89" s="217" t="s">
        <v>197</v>
      </c>
      <c r="E89" s="220"/>
      <c r="F89" s="167"/>
      <c r="G89" s="189"/>
      <c r="H89" s="135"/>
      <c r="I89" s="138"/>
      <c r="J89" s="141"/>
      <c r="K89" s="144"/>
      <c r="L89" s="147"/>
    </row>
    <row r="90" spans="1:12" ht="55.9" customHeight="1" x14ac:dyDescent="0.25">
      <c r="A90" s="167"/>
      <c r="B90" s="164"/>
      <c r="C90" s="164"/>
      <c r="D90" s="218"/>
      <c r="E90" s="221"/>
      <c r="F90" s="168"/>
      <c r="G90" s="133"/>
      <c r="H90" s="136"/>
      <c r="I90" s="139"/>
      <c r="J90" s="142"/>
      <c r="K90" s="145"/>
      <c r="L90" s="148"/>
    </row>
    <row r="91" spans="1:12" ht="55.9" customHeight="1" x14ac:dyDescent="0.25">
      <c r="A91" s="167"/>
      <c r="B91" s="165" t="s">
        <v>427</v>
      </c>
      <c r="C91" s="165" t="s">
        <v>734</v>
      </c>
      <c r="D91" s="165" t="s">
        <v>735</v>
      </c>
      <c r="E91" s="165" t="s">
        <v>736</v>
      </c>
      <c r="F91" s="165" t="s">
        <v>737</v>
      </c>
      <c r="G91" s="165" t="s">
        <v>738</v>
      </c>
      <c r="H91" s="213">
        <v>194</v>
      </c>
      <c r="I91" s="214">
        <v>194</v>
      </c>
      <c r="J91" s="193">
        <v>1</v>
      </c>
      <c r="K91" s="216"/>
      <c r="L91" s="192">
        <v>0.25</v>
      </c>
    </row>
    <row r="92" spans="1:12" ht="55.9" customHeight="1" x14ac:dyDescent="0.25">
      <c r="A92" s="167"/>
      <c r="B92" s="165"/>
      <c r="C92" s="165"/>
      <c r="D92" s="165"/>
      <c r="E92" s="165"/>
      <c r="F92" s="165"/>
      <c r="G92" s="165"/>
      <c r="H92" s="213"/>
      <c r="I92" s="214"/>
      <c r="J92" s="193"/>
      <c r="K92" s="216"/>
      <c r="L92" s="192"/>
    </row>
    <row r="93" spans="1:12" ht="55.9" customHeight="1" x14ac:dyDescent="0.25">
      <c r="A93" s="167"/>
      <c r="B93" s="165"/>
      <c r="C93" s="165"/>
      <c r="D93" s="48" t="s">
        <v>739</v>
      </c>
      <c r="E93" s="165"/>
      <c r="F93" s="48" t="s">
        <v>740</v>
      </c>
      <c r="G93" s="48" t="s">
        <v>738</v>
      </c>
      <c r="H93" s="24">
        <v>194</v>
      </c>
      <c r="I93" s="21">
        <v>194</v>
      </c>
      <c r="J93" s="13">
        <f t="shared" ref="J93" si="8">IFERROR((H93/I93),0)</f>
        <v>1</v>
      </c>
      <c r="K93" s="27"/>
      <c r="L93" s="13">
        <v>0.25</v>
      </c>
    </row>
    <row r="94" spans="1:12" ht="55.9" customHeight="1" x14ac:dyDescent="0.25">
      <c r="A94" s="167"/>
      <c r="B94" s="165"/>
      <c r="C94" s="165"/>
      <c r="D94" s="48" t="s">
        <v>741</v>
      </c>
      <c r="E94" s="165"/>
      <c r="F94" s="48" t="s">
        <v>742</v>
      </c>
      <c r="G94" s="48" t="s">
        <v>571</v>
      </c>
      <c r="H94" s="24">
        <v>194</v>
      </c>
      <c r="I94" s="25">
        <v>194</v>
      </c>
      <c r="J94" s="26">
        <f t="shared" ref="J94" si="9">IFERROR((H94/I94),0)</f>
        <v>1</v>
      </c>
      <c r="K94" s="27"/>
      <c r="L94" s="26">
        <v>0.25</v>
      </c>
    </row>
    <row r="95" spans="1:12" ht="55.9" customHeight="1" x14ac:dyDescent="0.25">
      <c r="A95" s="167"/>
      <c r="B95" s="165"/>
      <c r="C95" s="165"/>
      <c r="D95" s="48" t="s">
        <v>743</v>
      </c>
      <c r="E95" s="165"/>
      <c r="F95" s="48" t="s">
        <v>744</v>
      </c>
      <c r="G95" s="48" t="s">
        <v>571</v>
      </c>
      <c r="H95" s="24">
        <v>194</v>
      </c>
      <c r="I95" s="25">
        <v>194</v>
      </c>
      <c r="J95" s="26">
        <f t="shared" ref="J95" si="10">IFERROR((H95/I95),0)</f>
        <v>1</v>
      </c>
      <c r="K95" s="27"/>
      <c r="L95" s="26">
        <v>0.25</v>
      </c>
    </row>
    <row r="96" spans="1:12" ht="55.9" customHeight="1" x14ac:dyDescent="0.25">
      <c r="A96" s="167"/>
      <c r="B96" s="165"/>
      <c r="C96" s="165"/>
      <c r="D96" s="165" t="s">
        <v>745</v>
      </c>
      <c r="E96" s="165"/>
      <c r="F96" s="165" t="s">
        <v>746</v>
      </c>
      <c r="G96" s="165" t="s">
        <v>747</v>
      </c>
      <c r="H96" s="213">
        <v>194</v>
      </c>
      <c r="I96" s="214">
        <v>194</v>
      </c>
      <c r="J96" s="193">
        <v>1</v>
      </c>
      <c r="K96" s="216"/>
      <c r="L96" s="192">
        <v>0.25</v>
      </c>
    </row>
    <row r="97" spans="1:12" ht="55.9" customHeight="1" x14ac:dyDescent="0.25">
      <c r="A97" s="167"/>
      <c r="B97" s="165"/>
      <c r="C97" s="165"/>
      <c r="D97" s="165"/>
      <c r="E97" s="165"/>
      <c r="F97" s="165"/>
      <c r="G97" s="165"/>
      <c r="H97" s="213"/>
      <c r="I97" s="214"/>
      <c r="J97" s="193"/>
      <c r="K97" s="216"/>
      <c r="L97" s="192"/>
    </row>
    <row r="98" spans="1:12" ht="55.9" customHeight="1" x14ac:dyDescent="0.25">
      <c r="A98" s="167"/>
      <c r="B98" s="165"/>
      <c r="C98" s="165"/>
      <c r="D98" s="165" t="s">
        <v>748</v>
      </c>
      <c r="E98" s="165"/>
      <c r="F98" s="165"/>
      <c r="G98" s="165"/>
      <c r="H98" s="213">
        <v>194</v>
      </c>
      <c r="I98" s="214">
        <v>194</v>
      </c>
      <c r="J98" s="193">
        <v>1</v>
      </c>
      <c r="K98" s="216"/>
      <c r="L98" s="192">
        <v>0.25</v>
      </c>
    </row>
    <row r="99" spans="1:12" ht="55.9" customHeight="1" x14ac:dyDescent="0.25">
      <c r="A99" s="168"/>
      <c r="B99" s="165"/>
      <c r="C99" s="165"/>
      <c r="D99" s="165"/>
      <c r="E99" s="165"/>
      <c r="F99" s="165"/>
      <c r="G99" s="165"/>
      <c r="H99" s="213"/>
      <c r="I99" s="214"/>
      <c r="J99" s="193"/>
      <c r="K99" s="216"/>
      <c r="L99" s="192"/>
    </row>
    <row r="100" spans="1:12" ht="55.9" customHeight="1" x14ac:dyDescent="0.25">
      <c r="A100" s="188" t="s">
        <v>484</v>
      </c>
      <c r="B100" s="202" t="s">
        <v>42</v>
      </c>
      <c r="C100" s="204" t="s">
        <v>198</v>
      </c>
      <c r="D100" s="165" t="s">
        <v>199</v>
      </c>
      <c r="E100" s="165" t="s">
        <v>200</v>
      </c>
      <c r="F100" s="165" t="s">
        <v>225</v>
      </c>
      <c r="G100" s="200">
        <v>20</v>
      </c>
      <c r="H100" s="153">
        <v>3</v>
      </c>
      <c r="I100" s="137">
        <v>5</v>
      </c>
      <c r="J100" s="190">
        <f>IFERROR((H100/I100),0)</f>
        <v>0.6</v>
      </c>
      <c r="K100" s="150" t="s">
        <v>677</v>
      </c>
      <c r="L100" s="155">
        <f>IFERROR(IF(G100="Según demanda",H100/I100,H100/G100),0)</f>
        <v>0.15</v>
      </c>
    </row>
    <row r="101" spans="1:12" ht="57" customHeight="1" x14ac:dyDescent="0.25">
      <c r="A101" s="188"/>
      <c r="B101" s="202"/>
      <c r="C101" s="204"/>
      <c r="D101" s="165"/>
      <c r="E101" s="165"/>
      <c r="F101" s="165"/>
      <c r="G101" s="201"/>
      <c r="H101" s="154"/>
      <c r="I101" s="139"/>
      <c r="J101" s="191"/>
      <c r="K101" s="152"/>
      <c r="L101" s="156"/>
    </row>
    <row r="102" spans="1:12" ht="57" customHeight="1" x14ac:dyDescent="0.25">
      <c r="A102" s="188"/>
      <c r="B102" s="202" t="s">
        <v>43</v>
      </c>
      <c r="C102" s="204" t="s">
        <v>201</v>
      </c>
      <c r="D102" s="165" t="s">
        <v>202</v>
      </c>
      <c r="E102" s="165" t="s">
        <v>203</v>
      </c>
      <c r="F102" s="48" t="s">
        <v>226</v>
      </c>
      <c r="G102" s="55" t="s">
        <v>420</v>
      </c>
      <c r="H102" s="28">
        <v>26</v>
      </c>
      <c r="I102" s="20">
        <v>26</v>
      </c>
      <c r="J102" s="18">
        <f t="shared" ref="J102:J113" si="11">IFERROR((H102/I102),0)</f>
        <v>1</v>
      </c>
      <c r="K102" s="29" t="s">
        <v>678</v>
      </c>
      <c r="L102" s="11">
        <v>0.25</v>
      </c>
    </row>
    <row r="103" spans="1:12" ht="57" customHeight="1" x14ac:dyDescent="0.25">
      <c r="A103" s="188"/>
      <c r="B103" s="202"/>
      <c r="C103" s="204"/>
      <c r="D103" s="165"/>
      <c r="E103" s="165"/>
      <c r="F103" s="48" t="s">
        <v>227</v>
      </c>
      <c r="G103" s="55" t="s">
        <v>420</v>
      </c>
      <c r="H103" s="28">
        <v>65</v>
      </c>
      <c r="I103" s="20">
        <v>65</v>
      </c>
      <c r="J103" s="18">
        <f t="shared" si="11"/>
        <v>1</v>
      </c>
      <c r="K103" s="29" t="s">
        <v>679</v>
      </c>
      <c r="L103" s="11">
        <v>0.25</v>
      </c>
    </row>
    <row r="104" spans="1:12" ht="57" customHeight="1" x14ac:dyDescent="0.25">
      <c r="A104" s="188"/>
      <c r="B104" s="123" t="s">
        <v>44</v>
      </c>
      <c r="C104" s="124" t="s">
        <v>204</v>
      </c>
      <c r="D104" s="48" t="s">
        <v>205</v>
      </c>
      <c r="E104" s="48" t="s">
        <v>206</v>
      </c>
      <c r="F104" s="48" t="s">
        <v>228</v>
      </c>
      <c r="G104" s="55">
        <v>1</v>
      </c>
      <c r="H104" s="28">
        <v>1</v>
      </c>
      <c r="I104" s="20">
        <v>1</v>
      </c>
      <c r="J104" s="18">
        <f t="shared" si="11"/>
        <v>1</v>
      </c>
      <c r="K104" s="29" t="s">
        <v>680</v>
      </c>
      <c r="L104" s="11">
        <f t="shared" ref="L104" si="12">IFERROR(IF(G104="Según demanda",H104/I104,H104/G104),0)</f>
        <v>1</v>
      </c>
    </row>
    <row r="105" spans="1:12" ht="57" customHeight="1" x14ac:dyDescent="0.25">
      <c r="A105" s="188"/>
      <c r="B105" s="123" t="s">
        <v>45</v>
      </c>
      <c r="C105" s="204" t="s">
        <v>207</v>
      </c>
      <c r="D105" s="48" t="s">
        <v>208</v>
      </c>
      <c r="E105" s="48" t="s">
        <v>209</v>
      </c>
      <c r="F105" s="48" t="s">
        <v>64</v>
      </c>
      <c r="G105" s="55" t="s">
        <v>420</v>
      </c>
      <c r="H105" s="28">
        <v>11</v>
      </c>
      <c r="I105" s="21">
        <v>11</v>
      </c>
      <c r="J105" s="18">
        <f t="shared" si="11"/>
        <v>1</v>
      </c>
      <c r="K105" s="150" t="s">
        <v>681</v>
      </c>
      <c r="L105" s="11">
        <v>0.25</v>
      </c>
    </row>
    <row r="106" spans="1:12" ht="57" customHeight="1" x14ac:dyDescent="0.25">
      <c r="A106" s="188"/>
      <c r="B106" s="56" t="s">
        <v>46</v>
      </c>
      <c r="C106" s="204"/>
      <c r="D106" s="48" t="s">
        <v>210</v>
      </c>
      <c r="E106" s="48" t="s">
        <v>211</v>
      </c>
      <c r="F106" s="48" t="s">
        <v>64</v>
      </c>
      <c r="G106" s="55" t="s">
        <v>420</v>
      </c>
      <c r="H106" s="28">
        <v>11</v>
      </c>
      <c r="I106" s="21">
        <v>11</v>
      </c>
      <c r="J106" s="18">
        <f t="shared" si="11"/>
        <v>1</v>
      </c>
      <c r="K106" s="151"/>
      <c r="L106" s="11">
        <v>0.25</v>
      </c>
    </row>
    <row r="107" spans="1:12" ht="124.15" customHeight="1" x14ac:dyDescent="0.25">
      <c r="A107" s="188"/>
      <c r="B107" s="56" t="s">
        <v>46</v>
      </c>
      <c r="C107" s="204"/>
      <c r="D107" s="48" t="s">
        <v>212</v>
      </c>
      <c r="E107" s="48" t="s">
        <v>213</v>
      </c>
      <c r="F107" s="48" t="s">
        <v>64</v>
      </c>
      <c r="G107" s="55" t="s">
        <v>420</v>
      </c>
      <c r="H107" s="28">
        <v>11</v>
      </c>
      <c r="I107" s="21">
        <v>11</v>
      </c>
      <c r="J107" s="18">
        <f t="shared" si="11"/>
        <v>1</v>
      </c>
      <c r="K107" s="151"/>
      <c r="L107" s="11">
        <v>0.25</v>
      </c>
    </row>
    <row r="108" spans="1:12" ht="225" customHeight="1" x14ac:dyDescent="0.25">
      <c r="A108" s="188"/>
      <c r="B108" s="56" t="s">
        <v>47</v>
      </c>
      <c r="C108" s="204"/>
      <c r="D108" s="48" t="s">
        <v>214</v>
      </c>
      <c r="E108" s="48" t="s">
        <v>215</v>
      </c>
      <c r="F108" s="48" t="s">
        <v>64</v>
      </c>
      <c r="G108" s="55" t="s">
        <v>420</v>
      </c>
      <c r="H108" s="28">
        <v>11</v>
      </c>
      <c r="I108" s="21">
        <v>11</v>
      </c>
      <c r="J108" s="18">
        <f t="shared" si="11"/>
        <v>1</v>
      </c>
      <c r="K108" s="151"/>
      <c r="L108" s="11">
        <v>0.25</v>
      </c>
    </row>
    <row r="109" spans="1:12" ht="57" customHeight="1" x14ac:dyDescent="0.25">
      <c r="A109" s="188"/>
      <c r="B109" s="123" t="s">
        <v>48</v>
      </c>
      <c r="C109" s="204"/>
      <c r="D109" s="48" t="s">
        <v>216</v>
      </c>
      <c r="E109" s="48" t="s">
        <v>217</v>
      </c>
      <c r="F109" s="48" t="s">
        <v>229</v>
      </c>
      <c r="G109" s="55" t="s">
        <v>420</v>
      </c>
      <c r="H109" s="28">
        <v>11</v>
      </c>
      <c r="I109" s="21">
        <v>11</v>
      </c>
      <c r="J109" s="18">
        <f t="shared" si="11"/>
        <v>1</v>
      </c>
      <c r="K109" s="151"/>
      <c r="L109" s="11">
        <v>0.25</v>
      </c>
    </row>
    <row r="110" spans="1:12" ht="57" customHeight="1" x14ac:dyDescent="0.25">
      <c r="A110" s="188"/>
      <c r="B110" s="123" t="s">
        <v>49</v>
      </c>
      <c r="C110" s="204"/>
      <c r="D110" s="48" t="s">
        <v>218</v>
      </c>
      <c r="E110" s="48" t="s">
        <v>219</v>
      </c>
      <c r="F110" s="48" t="s">
        <v>230</v>
      </c>
      <c r="G110" s="55" t="s">
        <v>420</v>
      </c>
      <c r="H110" s="28">
        <v>11</v>
      </c>
      <c r="I110" s="21">
        <v>11</v>
      </c>
      <c r="J110" s="18">
        <f t="shared" si="11"/>
        <v>1</v>
      </c>
      <c r="K110" s="152"/>
      <c r="L110" s="11">
        <v>0.25</v>
      </c>
    </row>
    <row r="111" spans="1:12" ht="41.45" customHeight="1" x14ac:dyDescent="0.25">
      <c r="A111" s="188"/>
      <c r="B111" s="202" t="s">
        <v>50</v>
      </c>
      <c r="C111" s="204" t="s">
        <v>220</v>
      </c>
      <c r="D111" s="48" t="s">
        <v>221</v>
      </c>
      <c r="E111" s="165" t="s">
        <v>222</v>
      </c>
      <c r="F111" s="165" t="s">
        <v>231</v>
      </c>
      <c r="G111" s="55" t="s">
        <v>420</v>
      </c>
      <c r="H111" s="28">
        <v>11</v>
      </c>
      <c r="I111" s="21">
        <v>11</v>
      </c>
      <c r="J111" s="18">
        <f t="shared" si="11"/>
        <v>1</v>
      </c>
      <c r="K111" s="143" t="s">
        <v>682</v>
      </c>
      <c r="L111" s="11">
        <v>0.25</v>
      </c>
    </row>
    <row r="112" spans="1:12" ht="41.45" customHeight="1" x14ac:dyDescent="0.25">
      <c r="A112" s="188"/>
      <c r="B112" s="202"/>
      <c r="C112" s="204"/>
      <c r="D112" s="48" t="s">
        <v>223</v>
      </c>
      <c r="E112" s="165"/>
      <c r="F112" s="165"/>
      <c r="G112" s="55" t="s">
        <v>420</v>
      </c>
      <c r="H112" s="28">
        <v>11</v>
      </c>
      <c r="I112" s="21">
        <v>11</v>
      </c>
      <c r="J112" s="18">
        <f t="shared" si="11"/>
        <v>1</v>
      </c>
      <c r="K112" s="144"/>
      <c r="L112" s="11">
        <v>0.25</v>
      </c>
    </row>
    <row r="113" spans="1:12" ht="41.45" customHeight="1" thickBot="1" x14ac:dyDescent="0.3">
      <c r="A113" s="188"/>
      <c r="B113" s="212"/>
      <c r="C113" s="205"/>
      <c r="D113" s="57" t="s">
        <v>224</v>
      </c>
      <c r="E113" s="203"/>
      <c r="F113" s="203"/>
      <c r="G113" s="58" t="s">
        <v>420</v>
      </c>
      <c r="H113" s="30">
        <v>11</v>
      </c>
      <c r="I113" s="31">
        <v>11</v>
      </c>
      <c r="J113" s="32">
        <f t="shared" si="11"/>
        <v>1</v>
      </c>
      <c r="K113" s="149"/>
      <c r="L113" s="101">
        <v>0.25</v>
      </c>
    </row>
    <row r="114" spans="1:12" ht="96.6" customHeight="1" x14ac:dyDescent="0.25">
      <c r="A114" s="53" t="s">
        <v>510</v>
      </c>
      <c r="B114" s="47" t="s">
        <v>56</v>
      </c>
      <c r="C114" s="119" t="s">
        <v>485</v>
      </c>
      <c r="D114" s="50" t="s">
        <v>486</v>
      </c>
      <c r="E114" s="48" t="s">
        <v>232</v>
      </c>
      <c r="F114" s="48" t="s">
        <v>268</v>
      </c>
      <c r="G114" s="59">
        <v>64</v>
      </c>
      <c r="H114" s="68">
        <v>16</v>
      </c>
      <c r="I114" s="21">
        <v>16</v>
      </c>
      <c r="J114" s="13">
        <f t="shared" ref="J114:J145" si="13">IFERROR((H114/I114),0)</f>
        <v>1</v>
      </c>
      <c r="K114" s="27" t="s">
        <v>661</v>
      </c>
      <c r="L114" s="11">
        <f t="shared" ref="L114:L177" si="14">IFERROR(IF(G114="Según demanda",H114/I114,H114/G114),0)</f>
        <v>0.25</v>
      </c>
    </row>
    <row r="115" spans="1:12" ht="199.5" x14ac:dyDescent="0.25">
      <c r="A115" s="53" t="s">
        <v>510</v>
      </c>
      <c r="B115" s="47" t="s">
        <v>57</v>
      </c>
      <c r="C115" s="119" t="s">
        <v>487</v>
      </c>
      <c r="D115" s="50" t="s">
        <v>488</v>
      </c>
      <c r="E115" s="48" t="s">
        <v>489</v>
      </c>
      <c r="F115" s="59" t="s">
        <v>504</v>
      </c>
      <c r="G115" s="59" t="s">
        <v>660</v>
      </c>
      <c r="H115" s="68">
        <v>2</v>
      </c>
      <c r="I115" s="21">
        <v>2</v>
      </c>
      <c r="J115" s="13">
        <f t="shared" si="13"/>
        <v>1</v>
      </c>
      <c r="K115" s="27" t="s">
        <v>662</v>
      </c>
      <c r="L115" s="11">
        <v>0.25</v>
      </c>
    </row>
    <row r="116" spans="1:12" ht="409.5" x14ac:dyDescent="0.25">
      <c r="A116" s="53" t="s">
        <v>510</v>
      </c>
      <c r="B116" s="85" t="s">
        <v>58</v>
      </c>
      <c r="C116" s="119" t="s">
        <v>233</v>
      </c>
      <c r="D116" s="87" t="s">
        <v>428</v>
      </c>
      <c r="E116" s="88" t="s">
        <v>751</v>
      </c>
      <c r="F116" s="59" t="s">
        <v>269</v>
      </c>
      <c r="G116" s="60" t="s">
        <v>660</v>
      </c>
      <c r="H116" s="69">
        <v>10</v>
      </c>
      <c r="I116" s="70">
        <v>17</v>
      </c>
      <c r="J116" s="33">
        <f t="shared" si="13"/>
        <v>0.58823529411764708</v>
      </c>
      <c r="K116" s="29" t="s">
        <v>663</v>
      </c>
      <c r="L116" s="34">
        <v>0.15</v>
      </c>
    </row>
    <row r="117" spans="1:12" ht="55.15" customHeight="1" x14ac:dyDescent="0.25">
      <c r="A117" s="53" t="s">
        <v>510</v>
      </c>
      <c r="B117" s="85" t="s">
        <v>58</v>
      </c>
      <c r="C117" s="119" t="s">
        <v>234</v>
      </c>
      <c r="D117" s="87" t="s">
        <v>235</v>
      </c>
      <c r="E117" s="89" t="s">
        <v>490</v>
      </c>
      <c r="F117" s="59" t="s">
        <v>270</v>
      </c>
      <c r="G117" s="60" t="s">
        <v>660</v>
      </c>
      <c r="H117" s="69">
        <v>7</v>
      </c>
      <c r="I117" s="70">
        <v>7</v>
      </c>
      <c r="J117" s="13">
        <f t="shared" si="13"/>
        <v>1</v>
      </c>
      <c r="K117" s="29" t="s">
        <v>752</v>
      </c>
      <c r="L117" s="11">
        <v>0.25</v>
      </c>
    </row>
    <row r="118" spans="1:12" ht="71.25" x14ac:dyDescent="0.25">
      <c r="A118" s="53" t="s">
        <v>510</v>
      </c>
      <c r="B118" s="90" t="s">
        <v>31</v>
      </c>
      <c r="C118" s="119" t="s">
        <v>236</v>
      </c>
      <c r="D118" s="87" t="s">
        <v>237</v>
      </c>
      <c r="E118" s="89" t="s">
        <v>238</v>
      </c>
      <c r="F118" s="59" t="s">
        <v>271</v>
      </c>
      <c r="G118" s="60" t="s">
        <v>660</v>
      </c>
      <c r="H118" s="71">
        <v>11787505000</v>
      </c>
      <c r="I118" s="71">
        <v>11787505000</v>
      </c>
      <c r="J118" s="13">
        <f t="shared" si="13"/>
        <v>1</v>
      </c>
      <c r="K118" s="38" t="s">
        <v>664</v>
      </c>
      <c r="L118" s="11">
        <f t="shared" si="14"/>
        <v>1</v>
      </c>
    </row>
    <row r="119" spans="1:12" ht="89.25" customHeight="1" x14ac:dyDescent="0.25">
      <c r="A119" s="53" t="s">
        <v>510</v>
      </c>
      <c r="B119" s="47" t="s">
        <v>31</v>
      </c>
      <c r="C119" s="119" t="s">
        <v>239</v>
      </c>
      <c r="D119" s="50" t="s">
        <v>491</v>
      </c>
      <c r="E119" s="48" t="s">
        <v>240</v>
      </c>
      <c r="F119" s="59" t="s">
        <v>505</v>
      </c>
      <c r="G119" s="59" t="s">
        <v>660</v>
      </c>
      <c r="H119" s="68">
        <v>11</v>
      </c>
      <c r="I119" s="21">
        <v>11</v>
      </c>
      <c r="J119" s="13">
        <f t="shared" si="13"/>
        <v>1</v>
      </c>
      <c r="K119" s="27" t="s">
        <v>665</v>
      </c>
      <c r="L119" s="11">
        <f t="shared" si="14"/>
        <v>1</v>
      </c>
    </row>
    <row r="120" spans="1:12" ht="178.5" customHeight="1" x14ac:dyDescent="0.25">
      <c r="A120" s="53" t="s">
        <v>510</v>
      </c>
      <c r="B120" s="47" t="s">
        <v>33</v>
      </c>
      <c r="C120" s="119" t="s">
        <v>241</v>
      </c>
      <c r="D120" s="50" t="s">
        <v>242</v>
      </c>
      <c r="E120" s="48" t="s">
        <v>243</v>
      </c>
      <c r="F120" s="59" t="s">
        <v>506</v>
      </c>
      <c r="G120" s="59" t="s">
        <v>660</v>
      </c>
      <c r="H120" s="68">
        <v>0</v>
      </c>
      <c r="I120" s="21">
        <v>0</v>
      </c>
      <c r="J120" s="13">
        <f t="shared" si="13"/>
        <v>0</v>
      </c>
      <c r="K120" s="27" t="s">
        <v>666</v>
      </c>
      <c r="L120" s="11">
        <f t="shared" si="14"/>
        <v>0</v>
      </c>
    </row>
    <row r="121" spans="1:12" ht="51" customHeight="1" x14ac:dyDescent="0.25">
      <c r="A121" s="53" t="s">
        <v>510</v>
      </c>
      <c r="B121" s="47" t="s">
        <v>32</v>
      </c>
      <c r="C121" s="119" t="s">
        <v>492</v>
      </c>
      <c r="D121" s="50" t="s">
        <v>493</v>
      </c>
      <c r="E121" s="48" t="s">
        <v>494</v>
      </c>
      <c r="F121" s="48" t="s">
        <v>507</v>
      </c>
      <c r="G121" s="48" t="s">
        <v>660</v>
      </c>
      <c r="H121" s="68">
        <v>0</v>
      </c>
      <c r="I121" s="21">
        <v>0</v>
      </c>
      <c r="J121" s="13">
        <f t="shared" si="13"/>
        <v>0</v>
      </c>
      <c r="K121" s="27" t="s">
        <v>667</v>
      </c>
      <c r="L121" s="11">
        <f t="shared" si="14"/>
        <v>0</v>
      </c>
    </row>
    <row r="122" spans="1:12" ht="55.15" customHeight="1" x14ac:dyDescent="0.25">
      <c r="A122" s="53" t="s">
        <v>510</v>
      </c>
      <c r="B122" s="47" t="s">
        <v>33</v>
      </c>
      <c r="C122" s="119" t="s">
        <v>244</v>
      </c>
      <c r="D122" s="50" t="s">
        <v>245</v>
      </c>
      <c r="E122" s="48" t="s">
        <v>246</v>
      </c>
      <c r="F122" s="48" t="s">
        <v>246</v>
      </c>
      <c r="G122" s="48">
        <v>1</v>
      </c>
      <c r="H122" s="102">
        <v>1</v>
      </c>
      <c r="I122" s="21">
        <v>1</v>
      </c>
      <c r="J122" s="13">
        <f t="shared" si="13"/>
        <v>1</v>
      </c>
      <c r="K122" s="27" t="s">
        <v>668</v>
      </c>
      <c r="L122" s="11">
        <f t="shared" si="14"/>
        <v>1</v>
      </c>
    </row>
    <row r="123" spans="1:12" ht="76.5" customHeight="1" x14ac:dyDescent="0.25">
      <c r="A123" s="53" t="s">
        <v>510</v>
      </c>
      <c r="B123" s="47" t="s">
        <v>34</v>
      </c>
      <c r="C123" s="119" t="s">
        <v>495</v>
      </c>
      <c r="D123" s="50" t="s">
        <v>496</v>
      </c>
      <c r="E123" s="48" t="s">
        <v>247</v>
      </c>
      <c r="F123" s="48" t="s">
        <v>247</v>
      </c>
      <c r="G123" s="48">
        <v>4</v>
      </c>
      <c r="H123" s="68">
        <v>1</v>
      </c>
      <c r="I123" s="21">
        <v>1</v>
      </c>
      <c r="J123" s="13">
        <f t="shared" si="13"/>
        <v>1</v>
      </c>
      <c r="K123" s="27" t="s">
        <v>669</v>
      </c>
      <c r="L123" s="35">
        <f t="shared" si="14"/>
        <v>0.25</v>
      </c>
    </row>
    <row r="124" spans="1:12" ht="96.6" customHeight="1" x14ac:dyDescent="0.25">
      <c r="A124" s="53" t="s">
        <v>510</v>
      </c>
      <c r="B124" s="47" t="s">
        <v>59</v>
      </c>
      <c r="C124" s="119" t="s">
        <v>248</v>
      </c>
      <c r="D124" s="50" t="s">
        <v>249</v>
      </c>
      <c r="E124" s="48" t="s">
        <v>250</v>
      </c>
      <c r="F124" s="48" t="s">
        <v>508</v>
      </c>
      <c r="G124" s="48">
        <v>6</v>
      </c>
      <c r="H124" s="68">
        <v>0</v>
      </c>
      <c r="I124" s="21">
        <v>0</v>
      </c>
      <c r="J124" s="13">
        <f t="shared" si="13"/>
        <v>0</v>
      </c>
      <c r="K124" s="27" t="s">
        <v>670</v>
      </c>
      <c r="L124" s="35">
        <f t="shared" si="14"/>
        <v>0</v>
      </c>
    </row>
    <row r="125" spans="1:12" ht="63.75" customHeight="1" x14ac:dyDescent="0.25">
      <c r="A125" s="53" t="s">
        <v>510</v>
      </c>
      <c r="B125" s="47" t="s">
        <v>35</v>
      </c>
      <c r="C125" s="119" t="s">
        <v>251</v>
      </c>
      <c r="D125" s="50" t="s">
        <v>252</v>
      </c>
      <c r="E125" s="48" t="s">
        <v>497</v>
      </c>
      <c r="F125" s="48" t="s">
        <v>272</v>
      </c>
      <c r="G125" s="48" t="s">
        <v>660</v>
      </c>
      <c r="H125" s="72">
        <v>6749041261</v>
      </c>
      <c r="I125" s="91">
        <v>42206813318</v>
      </c>
      <c r="J125" s="13">
        <f t="shared" si="13"/>
        <v>0.15990407070418952</v>
      </c>
      <c r="K125" s="27" t="s">
        <v>671</v>
      </c>
      <c r="L125" s="35">
        <f t="shared" si="14"/>
        <v>0.15990407070418952</v>
      </c>
    </row>
    <row r="126" spans="1:12" ht="72" customHeight="1" x14ac:dyDescent="0.25">
      <c r="A126" s="53" t="s">
        <v>510</v>
      </c>
      <c r="B126" s="47" t="s">
        <v>36</v>
      </c>
      <c r="C126" s="119" t="s">
        <v>498</v>
      </c>
      <c r="D126" s="50" t="s">
        <v>499</v>
      </c>
      <c r="E126" s="48" t="s">
        <v>253</v>
      </c>
      <c r="F126" s="48" t="s">
        <v>273</v>
      </c>
      <c r="G126" s="48" t="s">
        <v>660</v>
      </c>
      <c r="H126" s="68">
        <v>2</v>
      </c>
      <c r="I126" s="21">
        <v>2</v>
      </c>
      <c r="J126" s="13">
        <f t="shared" si="13"/>
        <v>1</v>
      </c>
      <c r="K126" s="27" t="s">
        <v>672</v>
      </c>
      <c r="L126" s="11">
        <f t="shared" si="14"/>
        <v>1</v>
      </c>
    </row>
    <row r="127" spans="1:12" ht="89.25" customHeight="1" x14ac:dyDescent="0.25">
      <c r="A127" s="53" t="s">
        <v>510</v>
      </c>
      <c r="B127" s="47" t="s">
        <v>60</v>
      </c>
      <c r="C127" s="119" t="s">
        <v>254</v>
      </c>
      <c r="D127" s="50" t="s">
        <v>500</v>
      </c>
      <c r="E127" s="48" t="s">
        <v>501</v>
      </c>
      <c r="F127" s="48" t="s">
        <v>509</v>
      </c>
      <c r="G127" s="48">
        <v>12</v>
      </c>
      <c r="H127" s="23">
        <v>3</v>
      </c>
      <c r="I127" s="68">
        <v>3</v>
      </c>
      <c r="J127" s="13">
        <f t="shared" si="13"/>
        <v>1</v>
      </c>
      <c r="K127" s="27" t="s">
        <v>673</v>
      </c>
      <c r="L127" s="11">
        <f t="shared" si="14"/>
        <v>0.25</v>
      </c>
    </row>
    <row r="128" spans="1:12" ht="127.5" customHeight="1" x14ac:dyDescent="0.25">
      <c r="A128" s="53" t="s">
        <v>510</v>
      </c>
      <c r="B128" s="47" t="s">
        <v>37</v>
      </c>
      <c r="C128" s="119" t="s">
        <v>255</v>
      </c>
      <c r="D128" s="50" t="s">
        <v>256</v>
      </c>
      <c r="E128" s="48" t="s">
        <v>257</v>
      </c>
      <c r="F128" s="48" t="s">
        <v>274</v>
      </c>
      <c r="G128" s="48">
        <v>4</v>
      </c>
      <c r="H128" s="68">
        <v>1</v>
      </c>
      <c r="I128" s="21">
        <v>1</v>
      </c>
      <c r="J128" s="13">
        <f t="shared" si="13"/>
        <v>1</v>
      </c>
      <c r="K128" s="27" t="s">
        <v>674</v>
      </c>
      <c r="L128" s="11">
        <f t="shared" si="14"/>
        <v>0.25</v>
      </c>
    </row>
    <row r="129" spans="1:12" ht="69" customHeight="1" x14ac:dyDescent="0.25">
      <c r="A129" s="53" t="s">
        <v>510</v>
      </c>
      <c r="B129" s="47" t="s">
        <v>38</v>
      </c>
      <c r="C129" s="119" t="s">
        <v>258</v>
      </c>
      <c r="D129" s="50" t="s">
        <v>502</v>
      </c>
      <c r="E129" s="48" t="s">
        <v>259</v>
      </c>
      <c r="F129" s="48" t="s">
        <v>275</v>
      </c>
      <c r="G129" s="48" t="s">
        <v>660</v>
      </c>
      <c r="H129" s="68">
        <v>972</v>
      </c>
      <c r="I129" s="21">
        <v>972</v>
      </c>
      <c r="J129" s="13">
        <f t="shared" si="13"/>
        <v>1</v>
      </c>
      <c r="K129" s="27" t="s">
        <v>675</v>
      </c>
      <c r="L129" s="11">
        <f t="shared" si="14"/>
        <v>1</v>
      </c>
    </row>
    <row r="130" spans="1:12" ht="41.45" customHeight="1" x14ac:dyDescent="0.25">
      <c r="A130" s="53" t="s">
        <v>510</v>
      </c>
      <c r="B130" s="47" t="s">
        <v>39</v>
      </c>
      <c r="C130" s="119" t="s">
        <v>260</v>
      </c>
      <c r="D130" s="50" t="s">
        <v>261</v>
      </c>
      <c r="E130" s="48" t="s">
        <v>503</v>
      </c>
      <c r="F130" s="48" t="s">
        <v>276</v>
      </c>
      <c r="G130" s="48" t="s">
        <v>660</v>
      </c>
      <c r="H130" s="68">
        <v>914</v>
      </c>
      <c r="I130" s="21">
        <v>914</v>
      </c>
      <c r="J130" s="13">
        <f t="shared" si="13"/>
        <v>1</v>
      </c>
      <c r="K130" s="27" t="s">
        <v>753</v>
      </c>
      <c r="L130" s="11">
        <f>IFERROR(IF(G130="Según demanda",H130/I130,H130/G130),0)</f>
        <v>1</v>
      </c>
    </row>
    <row r="131" spans="1:12" ht="41.45" customHeight="1" x14ac:dyDescent="0.25">
      <c r="A131" s="53" t="s">
        <v>510</v>
      </c>
      <c r="B131" s="47" t="s">
        <v>40</v>
      </c>
      <c r="C131" s="119" t="s">
        <v>262</v>
      </c>
      <c r="D131" s="50" t="s">
        <v>263</v>
      </c>
      <c r="E131" s="48" t="s">
        <v>264</v>
      </c>
      <c r="F131" s="48" t="s">
        <v>264</v>
      </c>
      <c r="G131" s="48" t="s">
        <v>660</v>
      </c>
      <c r="H131" s="68">
        <v>4</v>
      </c>
      <c r="I131" s="21">
        <v>4</v>
      </c>
      <c r="J131" s="13">
        <f t="shared" si="13"/>
        <v>1</v>
      </c>
      <c r="K131" s="27" t="s">
        <v>676</v>
      </c>
      <c r="L131" s="11">
        <f t="shared" si="14"/>
        <v>1</v>
      </c>
    </row>
    <row r="132" spans="1:12" ht="55.15" customHeight="1" x14ac:dyDescent="0.25">
      <c r="A132" s="53" t="s">
        <v>510</v>
      </c>
      <c r="B132" s="47" t="s">
        <v>41</v>
      </c>
      <c r="C132" s="119" t="s">
        <v>265</v>
      </c>
      <c r="D132" s="50" t="s">
        <v>266</v>
      </c>
      <c r="E132" s="48" t="s">
        <v>267</v>
      </c>
      <c r="F132" s="48" t="s">
        <v>267</v>
      </c>
      <c r="G132" s="48" t="s">
        <v>660</v>
      </c>
      <c r="H132" s="68">
        <v>23</v>
      </c>
      <c r="I132" s="21">
        <v>23</v>
      </c>
      <c r="J132" s="13">
        <f t="shared" si="13"/>
        <v>1</v>
      </c>
      <c r="K132" s="27" t="s">
        <v>754</v>
      </c>
      <c r="L132" s="11">
        <f t="shared" si="14"/>
        <v>1</v>
      </c>
    </row>
    <row r="133" spans="1:12" ht="110.45" customHeight="1" x14ac:dyDescent="0.25">
      <c r="A133" s="195" t="s">
        <v>30</v>
      </c>
      <c r="B133" s="165" t="s">
        <v>277</v>
      </c>
      <c r="C133" s="119" t="s">
        <v>278</v>
      </c>
      <c r="D133" s="48" t="s">
        <v>278</v>
      </c>
      <c r="E133" s="48" t="s">
        <v>279</v>
      </c>
      <c r="F133" s="48" t="s">
        <v>312</v>
      </c>
      <c r="G133" s="48" t="s">
        <v>660</v>
      </c>
      <c r="H133" s="24">
        <v>31</v>
      </c>
      <c r="I133" s="24">
        <v>31</v>
      </c>
      <c r="J133" s="26">
        <f t="shared" si="13"/>
        <v>1</v>
      </c>
      <c r="K133" s="35"/>
      <c r="L133" s="11">
        <v>0.25</v>
      </c>
    </row>
    <row r="134" spans="1:12" ht="69" customHeight="1" x14ac:dyDescent="0.25">
      <c r="A134" s="196"/>
      <c r="B134" s="165"/>
      <c r="C134" s="119" t="s">
        <v>280</v>
      </c>
      <c r="D134" s="48" t="s">
        <v>280</v>
      </c>
      <c r="E134" s="48" t="s">
        <v>281</v>
      </c>
      <c r="F134" s="59" t="s">
        <v>313</v>
      </c>
      <c r="G134" s="48" t="s">
        <v>660</v>
      </c>
      <c r="H134" s="24">
        <v>0</v>
      </c>
      <c r="I134" s="24">
        <v>0</v>
      </c>
      <c r="J134" s="26">
        <f t="shared" si="13"/>
        <v>0</v>
      </c>
      <c r="K134" s="35"/>
      <c r="L134" s="11">
        <f t="shared" si="14"/>
        <v>0</v>
      </c>
    </row>
    <row r="135" spans="1:12" ht="71.25" x14ac:dyDescent="0.25">
      <c r="A135" s="196"/>
      <c r="B135" s="165"/>
      <c r="C135" s="119" t="s">
        <v>282</v>
      </c>
      <c r="D135" s="48" t="s">
        <v>282</v>
      </c>
      <c r="E135" s="48" t="s">
        <v>283</v>
      </c>
      <c r="F135" s="59" t="s">
        <v>314</v>
      </c>
      <c r="G135" s="48" t="s">
        <v>660</v>
      </c>
      <c r="H135" s="24">
        <v>1</v>
      </c>
      <c r="I135" s="24">
        <v>1</v>
      </c>
      <c r="J135" s="26">
        <f t="shared" si="13"/>
        <v>1</v>
      </c>
      <c r="K135" s="35"/>
      <c r="L135" s="11">
        <v>0.25</v>
      </c>
    </row>
    <row r="136" spans="1:12" ht="111" customHeight="1" x14ac:dyDescent="0.25">
      <c r="A136" s="196"/>
      <c r="B136" s="206" t="s">
        <v>757</v>
      </c>
      <c r="C136" s="165" t="s">
        <v>284</v>
      </c>
      <c r="D136" s="48" t="s">
        <v>285</v>
      </c>
      <c r="E136" s="48" t="s">
        <v>286</v>
      </c>
      <c r="F136" s="59" t="s">
        <v>315</v>
      </c>
      <c r="G136" s="48" t="s">
        <v>660</v>
      </c>
      <c r="H136" s="24">
        <v>56</v>
      </c>
      <c r="I136" s="24">
        <v>56</v>
      </c>
      <c r="J136" s="26">
        <f t="shared" si="13"/>
        <v>1</v>
      </c>
      <c r="K136" s="35"/>
      <c r="L136" s="11">
        <f>IFERROR(IF(#REF!="Según demanda",H136/I136,H136/#REF!),0)</f>
        <v>0</v>
      </c>
    </row>
    <row r="137" spans="1:12" ht="96.6" customHeight="1" x14ac:dyDescent="0.25">
      <c r="A137" s="196"/>
      <c r="B137" s="207"/>
      <c r="C137" s="165"/>
      <c r="D137" s="48" t="s">
        <v>287</v>
      </c>
      <c r="E137" s="48" t="s">
        <v>288</v>
      </c>
      <c r="F137" s="48" t="s">
        <v>316</v>
      </c>
      <c r="G137" s="48" t="s">
        <v>660</v>
      </c>
      <c r="H137" s="24">
        <v>562</v>
      </c>
      <c r="I137" s="24">
        <v>562</v>
      </c>
      <c r="J137" s="26">
        <f t="shared" si="13"/>
        <v>1</v>
      </c>
      <c r="K137" s="35"/>
      <c r="L137" s="11">
        <f>IFERROR(IF(#REF!="Según demanda",H137/I137,H137/#REF!),0)</f>
        <v>0</v>
      </c>
    </row>
    <row r="138" spans="1:12" ht="96.6" customHeight="1" x14ac:dyDescent="0.25">
      <c r="A138" s="196"/>
      <c r="B138" s="207"/>
      <c r="C138" s="165"/>
      <c r="D138" s="48" t="s">
        <v>289</v>
      </c>
      <c r="E138" s="48" t="s">
        <v>290</v>
      </c>
      <c r="F138" s="48" t="s">
        <v>317</v>
      </c>
      <c r="G138" s="48" t="s">
        <v>660</v>
      </c>
      <c r="H138" s="24">
        <v>25</v>
      </c>
      <c r="I138" s="24">
        <v>25</v>
      </c>
      <c r="J138" s="26">
        <f t="shared" si="13"/>
        <v>1</v>
      </c>
      <c r="K138" s="35"/>
      <c r="L138" s="11">
        <f>IFERROR(IF(#REF!="Según demanda",H138/I138,H138/#REF!),0)</f>
        <v>0</v>
      </c>
    </row>
    <row r="139" spans="1:12" ht="92.45" customHeight="1" x14ac:dyDescent="0.25">
      <c r="A139" s="196"/>
      <c r="B139" s="207"/>
      <c r="C139" s="92" t="s">
        <v>291</v>
      </c>
      <c r="D139" s="78" t="s">
        <v>292</v>
      </c>
      <c r="E139" s="78" t="s">
        <v>293</v>
      </c>
      <c r="F139" s="78" t="s">
        <v>318</v>
      </c>
      <c r="G139" s="48" t="s">
        <v>660</v>
      </c>
      <c r="H139" s="23">
        <v>1</v>
      </c>
      <c r="I139" s="24">
        <v>1</v>
      </c>
      <c r="J139" s="26">
        <f t="shared" si="13"/>
        <v>1</v>
      </c>
      <c r="K139" s="35"/>
      <c r="L139" s="11">
        <f>IFERROR(IF(#REF!="Según demanda",H139/I139,H139/#REF!),0)</f>
        <v>0</v>
      </c>
    </row>
    <row r="140" spans="1:12" ht="138" customHeight="1" x14ac:dyDescent="0.25">
      <c r="A140" s="196"/>
      <c r="B140" s="207"/>
      <c r="C140" s="117" t="s">
        <v>294</v>
      </c>
      <c r="D140" s="78" t="s">
        <v>295</v>
      </c>
      <c r="E140" s="78" t="s">
        <v>296</v>
      </c>
      <c r="F140" s="78" t="s">
        <v>319</v>
      </c>
      <c r="G140" s="48" t="s">
        <v>660</v>
      </c>
      <c r="H140" s="23">
        <v>1</v>
      </c>
      <c r="I140" s="24">
        <v>1</v>
      </c>
      <c r="J140" s="26">
        <f t="shared" si="13"/>
        <v>1</v>
      </c>
      <c r="K140" s="35"/>
      <c r="L140" s="11">
        <f>IFERROR(IF(#REF!="Según demanda",H140/I140,H140/#REF!),0)</f>
        <v>0</v>
      </c>
    </row>
    <row r="141" spans="1:12" ht="96.6" customHeight="1" x14ac:dyDescent="0.25">
      <c r="A141" s="196"/>
      <c r="B141" s="207"/>
      <c r="C141" s="117" t="s">
        <v>297</v>
      </c>
      <c r="D141" s="78" t="s">
        <v>298</v>
      </c>
      <c r="E141" s="78" t="s">
        <v>299</v>
      </c>
      <c r="F141" s="78" t="s">
        <v>320</v>
      </c>
      <c r="G141" s="48" t="s">
        <v>660</v>
      </c>
      <c r="H141" s="23">
        <v>1</v>
      </c>
      <c r="I141" s="24">
        <v>1</v>
      </c>
      <c r="J141" s="26">
        <f t="shared" si="13"/>
        <v>1</v>
      </c>
      <c r="K141" s="35"/>
      <c r="L141" s="11">
        <f>IFERROR(IF(#REF!="Según demanda",H141/I141,H141/#REF!),0)</f>
        <v>0</v>
      </c>
    </row>
    <row r="142" spans="1:12" ht="118.9" customHeight="1" x14ac:dyDescent="0.25">
      <c r="A142" s="196"/>
      <c r="B142" s="207"/>
      <c r="C142" s="117" t="s">
        <v>300</v>
      </c>
      <c r="D142" s="78" t="s">
        <v>301</v>
      </c>
      <c r="E142" s="78" t="s">
        <v>302</v>
      </c>
      <c r="F142" s="78" t="s">
        <v>321</v>
      </c>
      <c r="G142" s="48" t="s">
        <v>660</v>
      </c>
      <c r="H142" s="23">
        <v>1</v>
      </c>
      <c r="I142" s="24">
        <v>1</v>
      </c>
      <c r="J142" s="26">
        <f t="shared" si="13"/>
        <v>1</v>
      </c>
      <c r="K142" s="35"/>
      <c r="L142" s="11">
        <f>IFERROR(IF(#REF!="Según demanda",H142/I142,H142/#REF!),0)</f>
        <v>0</v>
      </c>
    </row>
    <row r="143" spans="1:12" ht="135" customHeight="1" x14ac:dyDescent="0.25">
      <c r="A143" s="196"/>
      <c r="B143" s="207"/>
      <c r="C143" s="117" t="s">
        <v>303</v>
      </c>
      <c r="D143" s="78" t="s">
        <v>304</v>
      </c>
      <c r="E143" s="78" t="s">
        <v>305</v>
      </c>
      <c r="F143" s="78" t="s">
        <v>322</v>
      </c>
      <c r="G143" s="48" t="s">
        <v>660</v>
      </c>
      <c r="H143" s="23">
        <v>1</v>
      </c>
      <c r="I143" s="24">
        <v>1</v>
      </c>
      <c r="J143" s="26">
        <f t="shared" si="13"/>
        <v>1</v>
      </c>
      <c r="K143" s="35"/>
      <c r="L143" s="11">
        <f>IFERROR(IF(#REF!="Según demanda",H143/I143,H143/#REF!),0)</f>
        <v>0</v>
      </c>
    </row>
    <row r="144" spans="1:12" ht="222.75" customHeight="1" x14ac:dyDescent="0.25">
      <c r="A144" s="196"/>
      <c r="B144" s="207"/>
      <c r="C144" s="119" t="s">
        <v>306</v>
      </c>
      <c r="D144" s="48" t="s">
        <v>307</v>
      </c>
      <c r="E144" s="48" t="s">
        <v>308</v>
      </c>
      <c r="F144" s="59" t="s">
        <v>323</v>
      </c>
      <c r="G144" s="48" t="s">
        <v>660</v>
      </c>
      <c r="H144" s="23">
        <v>16</v>
      </c>
      <c r="I144" s="24">
        <v>16</v>
      </c>
      <c r="J144" s="26">
        <f t="shared" si="13"/>
        <v>1</v>
      </c>
      <c r="K144" s="35"/>
      <c r="L144" s="11">
        <f>IFERROR(IF(#REF!="Según demanda",H144/I144,H144/#REF!),0)</f>
        <v>0</v>
      </c>
    </row>
    <row r="145" spans="1:12" ht="227.25" customHeight="1" thickBot="1" x14ac:dyDescent="0.3">
      <c r="A145" s="197"/>
      <c r="B145" s="208"/>
      <c r="C145" s="93" t="s">
        <v>309</v>
      </c>
      <c r="D145" s="93" t="s">
        <v>310</v>
      </c>
      <c r="E145" s="94" t="s">
        <v>311</v>
      </c>
      <c r="F145" s="94" t="s">
        <v>324</v>
      </c>
      <c r="G145" s="48">
        <v>12</v>
      </c>
      <c r="H145" s="23">
        <v>3</v>
      </c>
      <c r="I145" s="24">
        <v>3</v>
      </c>
      <c r="J145" s="26">
        <f t="shared" si="13"/>
        <v>1</v>
      </c>
      <c r="K145" s="35"/>
      <c r="L145" s="11">
        <f>IFERROR(IF(#REF!="Según demanda",H145/I145,H145/#REF!),0)</f>
        <v>0</v>
      </c>
    </row>
    <row r="146" spans="1:12" ht="79.150000000000006" customHeight="1" x14ac:dyDescent="0.25">
      <c r="A146" s="188" t="s">
        <v>548</v>
      </c>
      <c r="B146" s="47" t="s">
        <v>51</v>
      </c>
      <c r="C146" s="95" t="s">
        <v>347</v>
      </c>
      <c r="D146" s="73" t="s">
        <v>511</v>
      </c>
      <c r="E146" s="48" t="s">
        <v>512</v>
      </c>
      <c r="F146" s="50" t="s">
        <v>522</v>
      </c>
      <c r="G146" s="112">
        <v>500</v>
      </c>
      <c r="H146" s="103">
        <v>170</v>
      </c>
      <c r="I146" s="113">
        <v>125</v>
      </c>
      <c r="J146" s="18">
        <f>IFERROR((H146/I146),0)</f>
        <v>1.36</v>
      </c>
      <c r="K146" s="111"/>
      <c r="L146" s="114">
        <v>0</v>
      </c>
    </row>
    <row r="147" spans="1:12" ht="92.45" customHeight="1" x14ac:dyDescent="0.25">
      <c r="A147" s="188"/>
      <c r="B147" s="47" t="s">
        <v>51</v>
      </c>
      <c r="C147" s="95" t="s">
        <v>347</v>
      </c>
      <c r="D147" s="73" t="s">
        <v>513</v>
      </c>
      <c r="E147" s="48" t="s">
        <v>514</v>
      </c>
      <c r="F147" s="50" t="s">
        <v>523</v>
      </c>
      <c r="G147" s="112">
        <v>60</v>
      </c>
      <c r="H147" s="103">
        <v>10</v>
      </c>
      <c r="I147" s="113">
        <v>10</v>
      </c>
      <c r="J147" s="18">
        <f t="shared" ref="J147:J158" si="15">IFERROR((H147/I147),0)</f>
        <v>1</v>
      </c>
      <c r="K147" s="111"/>
      <c r="L147" s="114">
        <v>0</v>
      </c>
    </row>
    <row r="148" spans="1:12" ht="132" customHeight="1" x14ac:dyDescent="0.25">
      <c r="A148" s="188"/>
      <c r="B148" s="47" t="s">
        <v>51</v>
      </c>
      <c r="C148" s="95" t="s">
        <v>347</v>
      </c>
      <c r="D148" s="73" t="s">
        <v>515</v>
      </c>
      <c r="E148" s="48" t="s">
        <v>516</v>
      </c>
      <c r="F148" s="50" t="s">
        <v>524</v>
      </c>
      <c r="G148" s="112">
        <v>180</v>
      </c>
      <c r="H148" s="103">
        <v>57</v>
      </c>
      <c r="I148" s="113">
        <v>45</v>
      </c>
      <c r="J148" s="18">
        <f t="shared" si="15"/>
        <v>1.2666666666666666</v>
      </c>
      <c r="K148" s="111"/>
      <c r="L148" s="11">
        <f t="shared" si="14"/>
        <v>0.31666666666666665</v>
      </c>
    </row>
    <row r="149" spans="1:12" ht="105.6" customHeight="1" x14ac:dyDescent="0.25">
      <c r="A149" s="188"/>
      <c r="B149" s="47" t="s">
        <v>51</v>
      </c>
      <c r="C149" s="95" t="s">
        <v>517</v>
      </c>
      <c r="D149" s="73" t="s">
        <v>518</v>
      </c>
      <c r="E149" s="48" t="s">
        <v>519</v>
      </c>
      <c r="F149" s="50" t="s">
        <v>525</v>
      </c>
      <c r="G149" s="112">
        <v>300</v>
      </c>
      <c r="H149" s="103">
        <v>98</v>
      </c>
      <c r="I149" s="113">
        <v>50</v>
      </c>
      <c r="J149" s="18">
        <f t="shared" si="15"/>
        <v>1.96</v>
      </c>
      <c r="K149" s="111"/>
      <c r="L149" s="114">
        <v>0</v>
      </c>
    </row>
    <row r="150" spans="1:12" ht="198" customHeight="1" x14ac:dyDescent="0.25">
      <c r="A150" s="188"/>
      <c r="B150" s="47" t="s">
        <v>51</v>
      </c>
      <c r="C150" s="95" t="s">
        <v>520</v>
      </c>
      <c r="D150" s="73" t="s">
        <v>521</v>
      </c>
      <c r="E150" s="48" t="s">
        <v>348</v>
      </c>
      <c r="F150" s="50" t="s">
        <v>526</v>
      </c>
      <c r="G150" s="112">
        <v>40</v>
      </c>
      <c r="H150" s="103">
        <v>5</v>
      </c>
      <c r="I150" s="113">
        <v>10</v>
      </c>
      <c r="J150" s="18">
        <f t="shared" si="15"/>
        <v>0.5</v>
      </c>
      <c r="K150" s="111"/>
      <c r="L150" s="114">
        <v>0</v>
      </c>
    </row>
    <row r="151" spans="1:12" ht="57" x14ac:dyDescent="0.25">
      <c r="A151" s="188"/>
      <c r="B151" s="47" t="s">
        <v>51</v>
      </c>
      <c r="C151" s="95" t="s">
        <v>347</v>
      </c>
      <c r="D151" s="73" t="s">
        <v>422</v>
      </c>
      <c r="E151" s="48" t="s">
        <v>348</v>
      </c>
      <c r="F151" s="50" t="s">
        <v>423</v>
      </c>
      <c r="G151" s="112">
        <v>200</v>
      </c>
      <c r="H151" s="103">
        <v>151</v>
      </c>
      <c r="I151" s="113">
        <v>50</v>
      </c>
      <c r="J151" s="18">
        <f t="shared" si="15"/>
        <v>3.02</v>
      </c>
      <c r="K151" s="111"/>
      <c r="L151" s="114">
        <v>0</v>
      </c>
    </row>
    <row r="152" spans="1:12" ht="198" customHeight="1" x14ac:dyDescent="0.25">
      <c r="A152" s="188"/>
      <c r="B152" s="47" t="s">
        <v>51</v>
      </c>
      <c r="C152" s="95" t="s">
        <v>347</v>
      </c>
      <c r="D152" s="73" t="s">
        <v>349</v>
      </c>
      <c r="E152" s="48" t="s">
        <v>350</v>
      </c>
      <c r="F152" s="50" t="s">
        <v>363</v>
      </c>
      <c r="G152" s="112">
        <v>120</v>
      </c>
      <c r="H152" s="103">
        <v>10</v>
      </c>
      <c r="I152" s="113">
        <v>30</v>
      </c>
      <c r="J152" s="18">
        <f t="shared" si="15"/>
        <v>0.33333333333333331</v>
      </c>
      <c r="K152" s="106"/>
      <c r="L152" s="114">
        <v>0</v>
      </c>
    </row>
    <row r="153" spans="1:12" ht="57" x14ac:dyDescent="0.25">
      <c r="A153" s="188"/>
      <c r="B153" s="47" t="s">
        <v>51</v>
      </c>
      <c r="C153" s="95" t="s">
        <v>347</v>
      </c>
      <c r="D153" s="48" t="s">
        <v>351</v>
      </c>
      <c r="E153" s="48" t="s">
        <v>352</v>
      </c>
      <c r="F153" s="50" t="s">
        <v>364</v>
      </c>
      <c r="G153" s="112">
        <v>150</v>
      </c>
      <c r="H153" s="103">
        <v>2</v>
      </c>
      <c r="I153" s="113">
        <v>20</v>
      </c>
      <c r="J153" s="18">
        <f t="shared" si="15"/>
        <v>0.1</v>
      </c>
      <c r="K153" s="106"/>
      <c r="L153" s="114">
        <v>0</v>
      </c>
    </row>
    <row r="154" spans="1:12" ht="71.25" x14ac:dyDescent="0.25">
      <c r="A154" s="188"/>
      <c r="B154" s="47" t="s">
        <v>51</v>
      </c>
      <c r="C154" s="95" t="s">
        <v>347</v>
      </c>
      <c r="D154" s="73" t="s">
        <v>353</v>
      </c>
      <c r="E154" s="48" t="s">
        <v>354</v>
      </c>
      <c r="F154" s="74" t="s">
        <v>365</v>
      </c>
      <c r="G154" s="112">
        <v>150</v>
      </c>
      <c r="H154" s="103">
        <v>0</v>
      </c>
      <c r="I154" s="113">
        <v>0</v>
      </c>
      <c r="J154" s="18">
        <f t="shared" si="15"/>
        <v>0</v>
      </c>
      <c r="K154" s="106"/>
      <c r="L154" s="11">
        <f t="shared" si="14"/>
        <v>0</v>
      </c>
    </row>
    <row r="155" spans="1:12" ht="154.15" customHeight="1" x14ac:dyDescent="0.25">
      <c r="A155" s="188"/>
      <c r="B155" s="47" t="s">
        <v>51</v>
      </c>
      <c r="C155" s="95" t="s">
        <v>347</v>
      </c>
      <c r="D155" s="73" t="s">
        <v>355</v>
      </c>
      <c r="E155" s="48" t="s">
        <v>356</v>
      </c>
      <c r="F155" s="74" t="s">
        <v>424</v>
      </c>
      <c r="G155" s="112">
        <v>200</v>
      </c>
      <c r="H155" s="103">
        <v>71</v>
      </c>
      <c r="I155" s="113">
        <v>50</v>
      </c>
      <c r="J155" s="18">
        <f t="shared" si="15"/>
        <v>1.42</v>
      </c>
      <c r="K155" s="106"/>
      <c r="L155" s="114">
        <v>0</v>
      </c>
    </row>
    <row r="156" spans="1:12" ht="185.45" customHeight="1" x14ac:dyDescent="0.25">
      <c r="A156" s="188"/>
      <c r="B156" s="47" t="s">
        <v>51</v>
      </c>
      <c r="C156" s="95" t="s">
        <v>347</v>
      </c>
      <c r="D156" s="73" t="s">
        <v>357</v>
      </c>
      <c r="E156" s="48" t="s">
        <v>358</v>
      </c>
      <c r="F156" s="74" t="s">
        <v>366</v>
      </c>
      <c r="G156" s="112">
        <v>8</v>
      </c>
      <c r="H156" s="103">
        <v>0</v>
      </c>
      <c r="I156" s="113">
        <v>2</v>
      </c>
      <c r="J156" s="18">
        <f t="shared" si="15"/>
        <v>0</v>
      </c>
      <c r="K156" s="106"/>
      <c r="L156" s="114">
        <v>0</v>
      </c>
    </row>
    <row r="157" spans="1:12" ht="86.25" customHeight="1" x14ac:dyDescent="0.25">
      <c r="A157" s="188"/>
      <c r="B157" s="47" t="s">
        <v>51</v>
      </c>
      <c r="C157" s="95" t="s">
        <v>347</v>
      </c>
      <c r="D157" s="73" t="s">
        <v>359</v>
      </c>
      <c r="E157" s="48" t="s">
        <v>360</v>
      </c>
      <c r="F157" s="74" t="s">
        <v>367</v>
      </c>
      <c r="G157" s="112">
        <v>2</v>
      </c>
      <c r="H157" s="103">
        <v>0</v>
      </c>
      <c r="I157" s="113">
        <v>0</v>
      </c>
      <c r="J157" s="18">
        <f t="shared" si="15"/>
        <v>0</v>
      </c>
      <c r="K157" s="106"/>
      <c r="L157" s="114">
        <v>0</v>
      </c>
    </row>
    <row r="158" spans="1:12" ht="99.75" customHeight="1" x14ac:dyDescent="0.25">
      <c r="A158" s="188"/>
      <c r="B158" s="47" t="s">
        <v>51</v>
      </c>
      <c r="C158" s="95" t="s">
        <v>347</v>
      </c>
      <c r="D158" s="73" t="s">
        <v>361</v>
      </c>
      <c r="E158" s="48" t="s">
        <v>362</v>
      </c>
      <c r="F158" s="74" t="s">
        <v>425</v>
      </c>
      <c r="G158" s="112">
        <v>10</v>
      </c>
      <c r="H158" s="103">
        <v>5</v>
      </c>
      <c r="I158" s="113">
        <v>2</v>
      </c>
      <c r="J158" s="18">
        <f t="shared" si="15"/>
        <v>2.5</v>
      </c>
      <c r="K158" s="106"/>
      <c r="L158" s="114">
        <v>0</v>
      </c>
    </row>
    <row r="159" spans="1:12" ht="142.5" customHeight="1" x14ac:dyDescent="0.25">
      <c r="A159" s="188"/>
      <c r="B159" s="47" t="s">
        <v>53</v>
      </c>
      <c r="C159" s="209" t="s">
        <v>529</v>
      </c>
      <c r="D159" s="48" t="s">
        <v>530</v>
      </c>
      <c r="E159" s="48" t="s">
        <v>368</v>
      </c>
      <c r="F159" s="50" t="s">
        <v>606</v>
      </c>
      <c r="G159" s="107">
        <v>160</v>
      </c>
      <c r="H159" s="104">
        <v>40</v>
      </c>
      <c r="I159" s="105">
        <v>40</v>
      </c>
      <c r="J159" s="18">
        <f t="shared" ref="J159:J180" si="16">IFERROR((H159/I159),0)</f>
        <v>1</v>
      </c>
      <c r="K159" s="106"/>
      <c r="L159" s="16">
        <f t="shared" si="14"/>
        <v>0.25</v>
      </c>
    </row>
    <row r="160" spans="1:12" ht="127.15" customHeight="1" x14ac:dyDescent="0.25">
      <c r="A160" s="188"/>
      <c r="B160" s="47" t="s">
        <v>53</v>
      </c>
      <c r="C160" s="210"/>
      <c r="D160" s="53" t="s">
        <v>531</v>
      </c>
      <c r="E160" s="53" t="s">
        <v>370</v>
      </c>
      <c r="F160" s="53" t="s">
        <v>607</v>
      </c>
      <c r="G160" s="109">
        <v>6</v>
      </c>
      <c r="H160" s="104">
        <v>1</v>
      </c>
      <c r="I160" s="105">
        <v>1</v>
      </c>
      <c r="J160" s="18">
        <f t="shared" si="16"/>
        <v>1</v>
      </c>
      <c r="K160" s="106"/>
      <c r="L160" s="16">
        <f t="shared" si="14"/>
        <v>0.16666666666666666</v>
      </c>
    </row>
    <row r="161" spans="1:12" ht="171" customHeight="1" x14ac:dyDescent="0.25">
      <c r="A161" s="188"/>
      <c r="B161" s="47" t="s">
        <v>53</v>
      </c>
      <c r="C161" s="210"/>
      <c r="D161" s="50" t="s">
        <v>532</v>
      </c>
      <c r="E161" s="48" t="s">
        <v>369</v>
      </c>
      <c r="F161" s="50" t="s">
        <v>608</v>
      </c>
      <c r="G161" s="107">
        <v>160</v>
      </c>
      <c r="H161" s="104">
        <v>40</v>
      </c>
      <c r="I161" s="105">
        <v>40</v>
      </c>
      <c r="J161" s="18">
        <f t="shared" si="16"/>
        <v>1</v>
      </c>
      <c r="K161" s="106"/>
      <c r="L161" s="16">
        <f t="shared" si="14"/>
        <v>0.25</v>
      </c>
    </row>
    <row r="162" spans="1:12" ht="79.150000000000006" customHeight="1" x14ac:dyDescent="0.25">
      <c r="A162" s="188"/>
      <c r="B162" s="47" t="s">
        <v>53</v>
      </c>
      <c r="C162" s="210"/>
      <c r="D162" s="50" t="s">
        <v>533</v>
      </c>
      <c r="E162" s="48" t="s">
        <v>371</v>
      </c>
      <c r="F162" s="50" t="s">
        <v>609</v>
      </c>
      <c r="G162" s="107">
        <v>160</v>
      </c>
      <c r="H162" s="104">
        <v>40</v>
      </c>
      <c r="I162" s="105">
        <v>40</v>
      </c>
      <c r="J162" s="18">
        <f t="shared" si="16"/>
        <v>1</v>
      </c>
      <c r="K162" s="106"/>
      <c r="L162" s="16">
        <f t="shared" si="14"/>
        <v>0.25</v>
      </c>
    </row>
    <row r="163" spans="1:12" ht="142.5" customHeight="1" x14ac:dyDescent="0.25">
      <c r="A163" s="188"/>
      <c r="B163" s="47" t="s">
        <v>53</v>
      </c>
      <c r="C163" s="211"/>
      <c r="D163" s="50" t="s">
        <v>534</v>
      </c>
      <c r="E163" s="48" t="s">
        <v>535</v>
      </c>
      <c r="F163" s="50" t="s">
        <v>610</v>
      </c>
      <c r="G163" s="107">
        <v>40</v>
      </c>
      <c r="H163" s="104">
        <v>38</v>
      </c>
      <c r="I163" s="105">
        <v>40</v>
      </c>
      <c r="J163" s="18">
        <f t="shared" si="16"/>
        <v>0.95</v>
      </c>
      <c r="K163" s="106" t="s">
        <v>611</v>
      </c>
      <c r="L163" s="16">
        <f t="shared" si="14"/>
        <v>0.95</v>
      </c>
    </row>
    <row r="164" spans="1:12" ht="71.25" customHeight="1" x14ac:dyDescent="0.25">
      <c r="A164" s="188"/>
      <c r="B164" s="47" t="s">
        <v>53</v>
      </c>
      <c r="C164" s="209" t="s">
        <v>536</v>
      </c>
      <c r="D164" s="50" t="s">
        <v>537</v>
      </c>
      <c r="E164" s="48" t="s">
        <v>538</v>
      </c>
      <c r="F164" s="50" t="s">
        <v>612</v>
      </c>
      <c r="G164" s="107">
        <v>1</v>
      </c>
      <c r="H164" s="104">
        <v>1</v>
      </c>
      <c r="I164" s="105">
        <v>1</v>
      </c>
      <c r="J164" s="18">
        <f t="shared" si="16"/>
        <v>1</v>
      </c>
      <c r="K164" s="106"/>
      <c r="L164" s="16">
        <f t="shared" si="14"/>
        <v>1</v>
      </c>
    </row>
    <row r="165" spans="1:12" ht="71.25" customHeight="1" x14ac:dyDescent="0.25">
      <c r="A165" s="188"/>
      <c r="B165" s="47" t="s">
        <v>53</v>
      </c>
      <c r="C165" s="210"/>
      <c r="D165" s="50" t="s">
        <v>539</v>
      </c>
      <c r="E165" s="48" t="s">
        <v>540</v>
      </c>
      <c r="F165" s="50" t="s">
        <v>613</v>
      </c>
      <c r="G165" s="107" t="s">
        <v>571</v>
      </c>
      <c r="H165" s="104">
        <v>80</v>
      </c>
      <c r="I165" s="105">
        <v>80</v>
      </c>
      <c r="J165" s="18">
        <f t="shared" si="16"/>
        <v>1</v>
      </c>
      <c r="K165" s="106"/>
      <c r="L165" s="16">
        <f t="shared" si="14"/>
        <v>0</v>
      </c>
    </row>
    <row r="166" spans="1:12" ht="57" customHeight="1" x14ac:dyDescent="0.25">
      <c r="A166" s="188"/>
      <c r="B166" s="47" t="s">
        <v>53</v>
      </c>
      <c r="C166" s="210"/>
      <c r="D166" s="50" t="s">
        <v>541</v>
      </c>
      <c r="E166" s="48" t="s">
        <v>542</v>
      </c>
      <c r="F166" s="50" t="s">
        <v>614</v>
      </c>
      <c r="G166" s="107" t="s">
        <v>615</v>
      </c>
      <c r="H166" s="104">
        <v>80</v>
      </c>
      <c r="I166" s="105">
        <v>80</v>
      </c>
      <c r="J166" s="18">
        <f t="shared" si="16"/>
        <v>1</v>
      </c>
      <c r="K166" s="106"/>
      <c r="L166" s="16">
        <f t="shared" si="14"/>
        <v>1</v>
      </c>
    </row>
    <row r="167" spans="1:12" ht="42.75" x14ac:dyDescent="0.25">
      <c r="A167" s="188"/>
      <c r="B167" s="47" t="s">
        <v>53</v>
      </c>
      <c r="C167" s="210"/>
      <c r="D167" s="48" t="s">
        <v>616</v>
      </c>
      <c r="E167" s="61" t="s">
        <v>372</v>
      </c>
      <c r="F167" s="50" t="s">
        <v>617</v>
      </c>
      <c r="G167" s="108">
        <v>80</v>
      </c>
      <c r="H167" s="104">
        <v>0</v>
      </c>
      <c r="I167" s="105">
        <v>0</v>
      </c>
      <c r="J167" s="18">
        <f t="shared" si="16"/>
        <v>0</v>
      </c>
      <c r="K167" s="106" t="s">
        <v>618</v>
      </c>
      <c r="L167" s="16">
        <f t="shared" si="14"/>
        <v>0</v>
      </c>
    </row>
    <row r="168" spans="1:12" ht="57" x14ac:dyDescent="0.25">
      <c r="A168" s="188"/>
      <c r="B168" s="47" t="s">
        <v>53</v>
      </c>
      <c r="C168" s="210" t="s">
        <v>543</v>
      </c>
      <c r="D168" s="50" t="s">
        <v>619</v>
      </c>
      <c r="E168" s="48" t="s">
        <v>544</v>
      </c>
      <c r="F168" s="50" t="s">
        <v>620</v>
      </c>
      <c r="G168" s="107">
        <v>4</v>
      </c>
      <c r="H168" s="104">
        <v>1</v>
      </c>
      <c r="I168" s="105">
        <v>1</v>
      </c>
      <c r="J168" s="18">
        <f t="shared" si="16"/>
        <v>1</v>
      </c>
      <c r="K168" s="106" t="s">
        <v>621</v>
      </c>
      <c r="L168" s="16">
        <f t="shared" si="14"/>
        <v>0.25</v>
      </c>
    </row>
    <row r="169" spans="1:12" ht="42.75" x14ac:dyDescent="0.25">
      <c r="A169" s="188"/>
      <c r="B169" s="47" t="s">
        <v>53</v>
      </c>
      <c r="C169" s="210"/>
      <c r="D169" s="50" t="s">
        <v>545</v>
      </c>
      <c r="E169" s="48" t="s">
        <v>546</v>
      </c>
      <c r="F169" s="50" t="s">
        <v>622</v>
      </c>
      <c r="G169" s="107" t="s">
        <v>615</v>
      </c>
      <c r="H169" s="104">
        <v>0</v>
      </c>
      <c r="I169" s="104">
        <v>0</v>
      </c>
      <c r="J169" s="18">
        <f t="shared" si="16"/>
        <v>0</v>
      </c>
      <c r="K169" s="106" t="s">
        <v>618</v>
      </c>
      <c r="L169" s="16">
        <v>0.25</v>
      </c>
    </row>
    <row r="170" spans="1:12" ht="57" x14ac:dyDescent="0.25">
      <c r="A170" s="188"/>
      <c r="B170" s="47" t="s">
        <v>54</v>
      </c>
      <c r="C170" s="210"/>
      <c r="D170" s="48" t="s">
        <v>547</v>
      </c>
      <c r="E170" s="48" t="s">
        <v>369</v>
      </c>
      <c r="F170" s="50" t="s">
        <v>623</v>
      </c>
      <c r="G170" s="107" t="s">
        <v>615</v>
      </c>
      <c r="H170" s="104">
        <v>26</v>
      </c>
      <c r="I170" s="104">
        <v>26</v>
      </c>
      <c r="J170" s="18">
        <f t="shared" si="16"/>
        <v>1</v>
      </c>
      <c r="K170" s="106"/>
      <c r="L170" s="16">
        <v>0.25</v>
      </c>
    </row>
    <row r="171" spans="1:12" ht="42.75" x14ac:dyDescent="0.25">
      <c r="A171" s="188"/>
      <c r="B171" s="47" t="s">
        <v>54</v>
      </c>
      <c r="C171" s="210"/>
      <c r="D171" s="50" t="s">
        <v>624</v>
      </c>
      <c r="E171" s="62" t="s">
        <v>373</v>
      </c>
      <c r="F171" s="50" t="s">
        <v>625</v>
      </c>
      <c r="G171" s="108">
        <v>2</v>
      </c>
      <c r="H171" s="104">
        <v>0</v>
      </c>
      <c r="I171" s="105">
        <v>0</v>
      </c>
      <c r="J171" s="18">
        <f t="shared" si="16"/>
        <v>0</v>
      </c>
      <c r="K171" s="106" t="s">
        <v>618</v>
      </c>
      <c r="L171" s="16">
        <f t="shared" si="14"/>
        <v>0</v>
      </c>
    </row>
    <row r="172" spans="1:12" ht="71.25" x14ac:dyDescent="0.25">
      <c r="A172" s="188"/>
      <c r="B172" s="47" t="s">
        <v>54</v>
      </c>
      <c r="C172" s="210"/>
      <c r="D172" s="50" t="s">
        <v>626</v>
      </c>
      <c r="E172" s="48" t="s">
        <v>627</v>
      </c>
      <c r="F172" s="48" t="s">
        <v>628</v>
      </c>
      <c r="G172" s="107" t="s">
        <v>615</v>
      </c>
      <c r="H172" s="104">
        <v>0</v>
      </c>
      <c r="I172" s="105">
        <v>0</v>
      </c>
      <c r="J172" s="18">
        <f t="shared" si="16"/>
        <v>0</v>
      </c>
      <c r="K172" s="106" t="s">
        <v>618</v>
      </c>
      <c r="L172" s="16">
        <v>0</v>
      </c>
    </row>
    <row r="173" spans="1:12" ht="57" x14ac:dyDescent="0.25">
      <c r="A173" s="188"/>
      <c r="B173" s="47" t="s">
        <v>54</v>
      </c>
      <c r="C173" s="210"/>
      <c r="D173" s="50" t="s">
        <v>629</v>
      </c>
      <c r="E173" s="48" t="s">
        <v>630</v>
      </c>
      <c r="F173" s="50" t="s">
        <v>631</v>
      </c>
      <c r="G173" s="107">
        <v>1</v>
      </c>
      <c r="H173" s="104">
        <v>0</v>
      </c>
      <c r="I173" s="105">
        <v>0</v>
      </c>
      <c r="J173" s="18">
        <f t="shared" si="16"/>
        <v>0</v>
      </c>
      <c r="K173" s="106" t="s">
        <v>618</v>
      </c>
      <c r="L173" s="16">
        <f t="shared" si="14"/>
        <v>0</v>
      </c>
    </row>
    <row r="174" spans="1:12" ht="99.75" x14ac:dyDescent="0.25">
      <c r="A174" s="188"/>
      <c r="B174" s="47" t="s">
        <v>54</v>
      </c>
      <c r="C174" s="210"/>
      <c r="D174" s="50" t="s">
        <v>632</v>
      </c>
      <c r="E174" s="48" t="s">
        <v>633</v>
      </c>
      <c r="F174" s="48" t="s">
        <v>634</v>
      </c>
      <c r="G174" s="107" t="s">
        <v>615</v>
      </c>
      <c r="H174" s="104">
        <v>38</v>
      </c>
      <c r="I174" s="105">
        <v>42</v>
      </c>
      <c r="J174" s="18">
        <f t="shared" si="16"/>
        <v>0.90476190476190477</v>
      </c>
      <c r="K174" s="106"/>
      <c r="L174" s="16">
        <v>0.22</v>
      </c>
    </row>
    <row r="175" spans="1:12" ht="28.5" x14ac:dyDescent="0.25">
      <c r="A175" s="188"/>
      <c r="B175" s="47" t="s">
        <v>54</v>
      </c>
      <c r="C175" s="211"/>
      <c r="D175" s="50" t="s">
        <v>635</v>
      </c>
      <c r="E175" s="48" t="s">
        <v>369</v>
      </c>
      <c r="F175" s="50" t="s">
        <v>623</v>
      </c>
      <c r="G175" s="107" t="s">
        <v>615</v>
      </c>
      <c r="H175" s="104">
        <v>30</v>
      </c>
      <c r="I175" s="105">
        <v>30</v>
      </c>
      <c r="J175" s="18">
        <f t="shared" si="16"/>
        <v>1</v>
      </c>
      <c r="K175" s="106"/>
      <c r="L175" s="16">
        <v>0.25</v>
      </c>
    </row>
    <row r="176" spans="1:12" ht="142.5" x14ac:dyDescent="0.25">
      <c r="A176" s="188"/>
      <c r="B176" s="47" t="s">
        <v>54</v>
      </c>
      <c r="C176" s="118" t="s">
        <v>636</v>
      </c>
      <c r="D176" s="48" t="s">
        <v>637</v>
      </c>
      <c r="E176" s="48" t="s">
        <v>638</v>
      </c>
      <c r="F176" s="50" t="s">
        <v>623</v>
      </c>
      <c r="G176" s="107">
        <v>64</v>
      </c>
      <c r="H176" s="104">
        <v>9</v>
      </c>
      <c r="I176" s="105">
        <v>16</v>
      </c>
      <c r="J176" s="18">
        <f t="shared" si="16"/>
        <v>0.5625</v>
      </c>
      <c r="K176" s="106"/>
      <c r="L176" s="16">
        <v>0.17</v>
      </c>
    </row>
    <row r="177" spans="1:12" ht="128.25" x14ac:dyDescent="0.25">
      <c r="A177" s="188"/>
      <c r="B177" s="47" t="s">
        <v>54</v>
      </c>
      <c r="C177" s="166" t="s">
        <v>639</v>
      </c>
      <c r="D177" s="48" t="s">
        <v>640</v>
      </c>
      <c r="E177" s="48" t="s">
        <v>641</v>
      </c>
      <c r="F177" s="50" t="s">
        <v>642</v>
      </c>
      <c r="G177" s="107">
        <v>4</v>
      </c>
      <c r="H177" s="104">
        <v>1</v>
      </c>
      <c r="I177" s="105">
        <v>1</v>
      </c>
      <c r="J177" s="18">
        <f t="shared" si="16"/>
        <v>1</v>
      </c>
      <c r="K177" s="106"/>
      <c r="L177" s="16">
        <f t="shared" si="14"/>
        <v>0.25</v>
      </c>
    </row>
    <row r="178" spans="1:12" ht="114" x14ac:dyDescent="0.25">
      <c r="A178" s="188"/>
      <c r="B178" s="47" t="s">
        <v>54</v>
      </c>
      <c r="C178" s="167"/>
      <c r="D178" s="48" t="s">
        <v>643</v>
      </c>
      <c r="E178" s="48" t="s">
        <v>644</v>
      </c>
      <c r="F178" s="50" t="s">
        <v>623</v>
      </c>
      <c r="G178" s="110">
        <v>4</v>
      </c>
      <c r="H178" s="104">
        <v>1</v>
      </c>
      <c r="I178" s="105">
        <v>1</v>
      </c>
      <c r="J178" s="18">
        <f t="shared" si="16"/>
        <v>1</v>
      </c>
      <c r="K178" s="106"/>
      <c r="L178" s="16">
        <f t="shared" ref="L178:L180" si="17">IFERROR(IF(G178="Según demanda",H178/I178,H178/G178),0)</f>
        <v>0.25</v>
      </c>
    </row>
    <row r="179" spans="1:12" ht="99.75" x14ac:dyDescent="0.25">
      <c r="A179" s="188"/>
      <c r="B179" s="47" t="s">
        <v>54</v>
      </c>
      <c r="C179" s="167"/>
      <c r="D179" s="48" t="s">
        <v>645</v>
      </c>
      <c r="E179" s="48" t="s">
        <v>646</v>
      </c>
      <c r="F179" s="50" t="s">
        <v>623</v>
      </c>
      <c r="G179" s="110">
        <v>4</v>
      </c>
      <c r="H179" s="104">
        <v>1</v>
      </c>
      <c r="I179" s="105">
        <v>1</v>
      </c>
      <c r="J179" s="18">
        <f t="shared" si="16"/>
        <v>1</v>
      </c>
      <c r="K179" s="106"/>
      <c r="L179" s="16">
        <f t="shared" si="17"/>
        <v>0.25</v>
      </c>
    </row>
    <row r="180" spans="1:12" ht="57" x14ac:dyDescent="0.25">
      <c r="A180" s="188"/>
      <c r="B180" s="47" t="s">
        <v>54</v>
      </c>
      <c r="C180" s="168"/>
      <c r="D180" s="53" t="s">
        <v>647</v>
      </c>
      <c r="E180" s="53" t="s">
        <v>648</v>
      </c>
      <c r="F180" s="50" t="s">
        <v>623</v>
      </c>
      <c r="G180" s="109">
        <v>4</v>
      </c>
      <c r="H180" s="29">
        <v>1</v>
      </c>
      <c r="I180" s="29">
        <v>1</v>
      </c>
      <c r="J180" s="18">
        <f t="shared" si="16"/>
        <v>1</v>
      </c>
      <c r="K180" s="18"/>
      <c r="L180" s="16">
        <f t="shared" si="17"/>
        <v>0.25</v>
      </c>
    </row>
    <row r="181" spans="1:12" ht="114" x14ac:dyDescent="0.25">
      <c r="A181" s="188"/>
      <c r="B181" s="47" t="s">
        <v>421</v>
      </c>
      <c r="C181" s="96" t="s">
        <v>325</v>
      </c>
      <c r="D181" s="48" t="s">
        <v>326</v>
      </c>
      <c r="E181" s="48" t="s">
        <v>327</v>
      </c>
      <c r="F181" s="48" t="s">
        <v>346</v>
      </c>
      <c r="G181" s="48">
        <v>4</v>
      </c>
      <c r="H181" s="23">
        <v>4</v>
      </c>
      <c r="I181" s="23">
        <v>4</v>
      </c>
      <c r="J181" s="18">
        <v>0</v>
      </c>
      <c r="K181" s="37"/>
      <c r="L181" s="16">
        <v>1</v>
      </c>
    </row>
    <row r="182" spans="1:12" ht="71.25" x14ac:dyDescent="0.25">
      <c r="A182" s="188"/>
      <c r="B182" s="47" t="s">
        <v>421</v>
      </c>
      <c r="C182" s="166" t="s">
        <v>328</v>
      </c>
      <c r="D182" s="50" t="s">
        <v>329</v>
      </c>
      <c r="E182" s="48" t="s">
        <v>330</v>
      </c>
      <c r="F182" s="48" t="s">
        <v>649</v>
      </c>
      <c r="G182" s="48">
        <v>12</v>
      </c>
      <c r="H182" s="23">
        <v>4</v>
      </c>
      <c r="I182" s="23">
        <v>4</v>
      </c>
      <c r="J182" s="18">
        <v>0</v>
      </c>
      <c r="K182" s="37" t="s">
        <v>650</v>
      </c>
      <c r="L182" s="16">
        <v>0.33333333333333331</v>
      </c>
    </row>
    <row r="183" spans="1:12" ht="42.75" x14ac:dyDescent="0.25">
      <c r="A183" s="188"/>
      <c r="B183" s="47" t="s">
        <v>421</v>
      </c>
      <c r="C183" s="168"/>
      <c r="D183" s="50" t="s">
        <v>331</v>
      </c>
      <c r="E183" s="48" t="s">
        <v>332</v>
      </c>
      <c r="F183" s="48" t="s">
        <v>346</v>
      </c>
      <c r="G183" s="48">
        <v>1</v>
      </c>
      <c r="H183" s="23">
        <v>0</v>
      </c>
      <c r="I183" s="23">
        <v>0</v>
      </c>
      <c r="J183" s="18">
        <v>0</v>
      </c>
      <c r="K183" s="37" t="s">
        <v>651</v>
      </c>
      <c r="L183" s="16">
        <v>0</v>
      </c>
    </row>
    <row r="184" spans="1:12" ht="71.25" x14ac:dyDescent="0.25">
      <c r="A184" s="188"/>
      <c r="B184" s="47" t="s">
        <v>421</v>
      </c>
      <c r="C184" s="125" t="s">
        <v>333</v>
      </c>
      <c r="D184" s="50" t="s">
        <v>334</v>
      </c>
      <c r="E184" s="48" t="s">
        <v>335</v>
      </c>
      <c r="F184" s="48" t="s">
        <v>652</v>
      </c>
      <c r="G184" s="48">
        <v>12</v>
      </c>
      <c r="H184" s="23">
        <v>4</v>
      </c>
      <c r="I184" s="23">
        <v>4</v>
      </c>
      <c r="J184" s="18">
        <v>1</v>
      </c>
      <c r="K184" s="23" t="s">
        <v>653</v>
      </c>
      <c r="L184" s="16">
        <v>0.33333333333333331</v>
      </c>
    </row>
    <row r="185" spans="1:12" ht="57" x14ac:dyDescent="0.25">
      <c r="A185" s="188"/>
      <c r="B185" s="47" t="s">
        <v>421</v>
      </c>
      <c r="C185" s="119" t="s">
        <v>336</v>
      </c>
      <c r="D185" s="50" t="s">
        <v>337</v>
      </c>
      <c r="E185" s="48" t="s">
        <v>338</v>
      </c>
      <c r="F185" s="48" t="s">
        <v>654</v>
      </c>
      <c r="G185" s="48">
        <v>12</v>
      </c>
      <c r="H185" s="23">
        <v>3</v>
      </c>
      <c r="I185" s="23">
        <v>3</v>
      </c>
      <c r="J185" s="18">
        <v>0</v>
      </c>
      <c r="K185" s="23" t="s">
        <v>655</v>
      </c>
      <c r="L185" s="16">
        <v>0.33333333333333331</v>
      </c>
    </row>
    <row r="186" spans="1:12" ht="85.5" x14ac:dyDescent="0.25">
      <c r="A186" s="188"/>
      <c r="B186" s="47" t="s">
        <v>421</v>
      </c>
      <c r="C186" s="119" t="s">
        <v>339</v>
      </c>
      <c r="D186" s="50" t="s">
        <v>340</v>
      </c>
      <c r="E186" s="48" t="s">
        <v>341</v>
      </c>
      <c r="F186" s="48" t="s">
        <v>656</v>
      </c>
      <c r="G186" s="48">
        <v>12</v>
      </c>
      <c r="H186" s="23">
        <v>3</v>
      </c>
      <c r="I186" s="23">
        <v>3</v>
      </c>
      <c r="J186" s="18">
        <v>0.25</v>
      </c>
      <c r="K186" s="23" t="s">
        <v>657</v>
      </c>
      <c r="L186" s="16">
        <v>0.25</v>
      </c>
    </row>
    <row r="187" spans="1:12" ht="85.5" x14ac:dyDescent="0.25">
      <c r="A187" s="188"/>
      <c r="B187" s="47" t="s">
        <v>421</v>
      </c>
      <c r="C187" s="118" t="s">
        <v>342</v>
      </c>
      <c r="D187" s="50" t="s">
        <v>343</v>
      </c>
      <c r="E187" s="48" t="s">
        <v>344</v>
      </c>
      <c r="F187" s="48" t="s">
        <v>658</v>
      </c>
      <c r="G187" s="48">
        <v>12</v>
      </c>
      <c r="H187" s="17">
        <v>3</v>
      </c>
      <c r="I187" s="17">
        <v>3</v>
      </c>
      <c r="J187" s="18">
        <v>1</v>
      </c>
      <c r="K187" s="23" t="s">
        <v>659</v>
      </c>
      <c r="L187" s="16">
        <v>0.25</v>
      </c>
    </row>
    <row r="188" spans="1:12" ht="57" x14ac:dyDescent="0.25">
      <c r="A188" s="188"/>
      <c r="B188" s="47" t="s">
        <v>381</v>
      </c>
      <c r="C188" s="119" t="s">
        <v>374</v>
      </c>
      <c r="D188" s="48" t="s">
        <v>375</v>
      </c>
      <c r="E188" s="48" t="s">
        <v>376</v>
      </c>
      <c r="F188" s="48" t="s">
        <v>528</v>
      </c>
      <c r="G188" s="119">
        <v>7</v>
      </c>
      <c r="H188" s="17">
        <v>7</v>
      </c>
      <c r="I188" s="17">
        <v>7</v>
      </c>
      <c r="J188" s="18">
        <f t="shared" ref="J188:J192" si="18">IFERROR((H188/I188),0)</f>
        <v>1</v>
      </c>
      <c r="K188" s="126" t="s">
        <v>600</v>
      </c>
      <c r="L188" s="11">
        <f t="shared" ref="L188:L190" si="19">IFERROR(IF(G188="Según demanda",H188/I188,H188/G188),0)</f>
        <v>1</v>
      </c>
    </row>
    <row r="189" spans="1:12" ht="85.5" x14ac:dyDescent="0.25">
      <c r="A189" s="188"/>
      <c r="B189" s="47" t="s">
        <v>381</v>
      </c>
      <c r="C189" s="119" t="s">
        <v>374</v>
      </c>
      <c r="D189" s="48" t="s">
        <v>377</v>
      </c>
      <c r="E189" s="48" t="s">
        <v>601</v>
      </c>
      <c r="F189" s="48" t="s">
        <v>55</v>
      </c>
      <c r="G189" s="115" t="s">
        <v>750</v>
      </c>
      <c r="H189" s="122">
        <v>432</v>
      </c>
      <c r="I189" s="122">
        <v>451</v>
      </c>
      <c r="J189" s="18">
        <f t="shared" si="18"/>
        <v>0.95787139689578715</v>
      </c>
      <c r="K189" s="38" t="s">
        <v>758</v>
      </c>
      <c r="L189" s="11">
        <v>0.23</v>
      </c>
    </row>
    <row r="190" spans="1:12" ht="114" x14ac:dyDescent="0.25">
      <c r="A190" s="188"/>
      <c r="B190" s="47" t="s">
        <v>381</v>
      </c>
      <c r="C190" s="119" t="s">
        <v>374</v>
      </c>
      <c r="D190" s="48" t="s">
        <v>378</v>
      </c>
      <c r="E190" s="48" t="s">
        <v>602</v>
      </c>
      <c r="F190" s="48" t="s">
        <v>55</v>
      </c>
      <c r="G190" s="128">
        <v>8000</v>
      </c>
      <c r="H190" s="29">
        <v>677</v>
      </c>
      <c r="I190" s="29">
        <v>4000</v>
      </c>
      <c r="J190" s="18">
        <f t="shared" si="18"/>
        <v>0.16925000000000001</v>
      </c>
      <c r="K190" s="122" t="s">
        <v>759</v>
      </c>
      <c r="L190" s="11">
        <f t="shared" si="19"/>
        <v>8.4625000000000006E-2</v>
      </c>
    </row>
    <row r="191" spans="1:12" ht="57" x14ac:dyDescent="0.25">
      <c r="A191" s="188"/>
      <c r="B191" s="47" t="s">
        <v>381</v>
      </c>
      <c r="C191" s="119" t="s">
        <v>374</v>
      </c>
      <c r="D191" s="48" t="s">
        <v>379</v>
      </c>
      <c r="E191" s="48" t="s">
        <v>527</v>
      </c>
      <c r="F191" s="48" t="s">
        <v>528</v>
      </c>
      <c r="G191" s="115">
        <v>1</v>
      </c>
      <c r="H191" s="122">
        <v>1</v>
      </c>
      <c r="I191" s="122">
        <v>1</v>
      </c>
      <c r="J191" s="18">
        <f t="shared" si="18"/>
        <v>1</v>
      </c>
      <c r="K191" s="122" t="s">
        <v>603</v>
      </c>
      <c r="L191" s="16">
        <v>1</v>
      </c>
    </row>
    <row r="192" spans="1:12" ht="57" x14ac:dyDescent="0.25">
      <c r="A192" s="188"/>
      <c r="B192" s="47" t="s">
        <v>381</v>
      </c>
      <c r="C192" s="119" t="s">
        <v>374</v>
      </c>
      <c r="D192" s="48" t="s">
        <v>380</v>
      </c>
      <c r="E192" s="48" t="s">
        <v>604</v>
      </c>
      <c r="F192" s="48" t="s">
        <v>55</v>
      </c>
      <c r="G192" s="129" t="s">
        <v>750</v>
      </c>
      <c r="H192" s="122">
        <v>538</v>
      </c>
      <c r="I192" s="17">
        <v>14226</v>
      </c>
      <c r="J192" s="18">
        <f t="shared" si="18"/>
        <v>3.7818079572613524E-2</v>
      </c>
      <c r="K192" s="122" t="s">
        <v>605</v>
      </c>
      <c r="L192" s="11">
        <v>0.04</v>
      </c>
    </row>
    <row r="193" spans="1:12" ht="199.5" x14ac:dyDescent="0.25">
      <c r="A193" s="188"/>
      <c r="B193" s="47" t="s">
        <v>345</v>
      </c>
      <c r="C193" s="118" t="s">
        <v>333</v>
      </c>
      <c r="D193" s="50" t="s">
        <v>580</v>
      </c>
      <c r="E193" s="48" t="s">
        <v>581</v>
      </c>
      <c r="F193" s="48" t="s">
        <v>582</v>
      </c>
      <c r="G193" s="63">
        <v>12</v>
      </c>
      <c r="H193" s="12">
        <v>3</v>
      </c>
      <c r="I193" s="12">
        <v>12</v>
      </c>
      <c r="J193" s="13">
        <f>IFERROR((H193/I193),0)</f>
        <v>0.25</v>
      </c>
      <c r="K193" s="23" t="s">
        <v>579</v>
      </c>
      <c r="L193" s="14">
        <f t="shared" ref="L193" si="20">IFERROR(IF(G193="Según demanda",H193/I193,H193/G193),0)</f>
        <v>0.25</v>
      </c>
    </row>
    <row r="194" spans="1:12" ht="114" x14ac:dyDescent="0.25">
      <c r="A194" s="188"/>
      <c r="B194" s="166" t="s">
        <v>382</v>
      </c>
      <c r="C194" s="127" t="s">
        <v>383</v>
      </c>
      <c r="D194" s="79" t="s">
        <v>384</v>
      </c>
      <c r="E194" s="79" t="s">
        <v>385</v>
      </c>
      <c r="F194" s="79" t="s">
        <v>394</v>
      </c>
      <c r="G194" s="67" t="s">
        <v>571</v>
      </c>
      <c r="H194" s="39">
        <v>2</v>
      </c>
      <c r="I194" s="39">
        <v>2</v>
      </c>
      <c r="J194" s="40">
        <v>1</v>
      </c>
      <c r="K194" s="29" t="s">
        <v>568</v>
      </c>
      <c r="L194" s="41">
        <v>1</v>
      </c>
    </row>
    <row r="195" spans="1:12" ht="142.5" x14ac:dyDescent="0.25">
      <c r="A195" s="188"/>
      <c r="B195" s="167"/>
      <c r="C195" s="120" t="s">
        <v>549</v>
      </c>
      <c r="D195" s="79" t="s">
        <v>386</v>
      </c>
      <c r="E195" s="79" t="s">
        <v>387</v>
      </c>
      <c r="F195" s="79" t="s">
        <v>553</v>
      </c>
      <c r="G195" s="80" t="s">
        <v>420</v>
      </c>
      <c r="H195" s="12">
        <v>40</v>
      </c>
      <c r="I195" s="12">
        <v>40</v>
      </c>
      <c r="J195" s="13">
        <v>1</v>
      </c>
      <c r="K195" s="15" t="s">
        <v>567</v>
      </c>
      <c r="L195" s="14">
        <f t="shared" ref="L195:L202" si="21">IFERROR(IF(G195="Según demanda",H195/I195,H195/G195),0)</f>
        <v>1</v>
      </c>
    </row>
    <row r="196" spans="1:12" ht="409.5" x14ac:dyDescent="0.25">
      <c r="A196" s="188"/>
      <c r="B196" s="167"/>
      <c r="C196" s="120" t="s">
        <v>388</v>
      </c>
      <c r="D196" s="79" t="s">
        <v>389</v>
      </c>
      <c r="E196" s="79" t="s">
        <v>390</v>
      </c>
      <c r="F196" s="50" t="s">
        <v>554</v>
      </c>
      <c r="G196" s="80" t="s">
        <v>571</v>
      </c>
      <c r="H196" s="12">
        <v>166</v>
      </c>
      <c r="I196" s="42">
        <v>166</v>
      </c>
      <c r="J196" s="13">
        <v>1</v>
      </c>
      <c r="K196" s="15" t="s">
        <v>576</v>
      </c>
      <c r="L196" s="14">
        <v>1</v>
      </c>
    </row>
    <row r="197" spans="1:12" ht="409.5" x14ac:dyDescent="0.25">
      <c r="A197" s="188"/>
      <c r="B197" s="167"/>
      <c r="C197" s="119" t="s">
        <v>391</v>
      </c>
      <c r="D197" s="48" t="s">
        <v>392</v>
      </c>
      <c r="E197" s="48" t="s">
        <v>393</v>
      </c>
      <c r="F197" s="50" t="s">
        <v>555</v>
      </c>
      <c r="G197" s="80" t="s">
        <v>420</v>
      </c>
      <c r="H197" s="12">
        <v>6057</v>
      </c>
      <c r="I197" s="12">
        <v>6057</v>
      </c>
      <c r="J197" s="13">
        <f t="shared" ref="J197:J207" si="22">IFERROR((H197/I197),0)</f>
        <v>1</v>
      </c>
      <c r="K197" s="15" t="s">
        <v>577</v>
      </c>
      <c r="L197" s="14">
        <f t="shared" si="21"/>
        <v>1</v>
      </c>
    </row>
    <row r="198" spans="1:12" ht="114" x14ac:dyDescent="0.25">
      <c r="A198" s="188"/>
      <c r="B198" s="168"/>
      <c r="C198" s="119" t="s">
        <v>550</v>
      </c>
      <c r="D198" s="48" t="s">
        <v>551</v>
      </c>
      <c r="E198" s="48" t="s">
        <v>552</v>
      </c>
      <c r="F198" s="50" t="s">
        <v>556</v>
      </c>
      <c r="G198" s="80" t="s">
        <v>571</v>
      </c>
      <c r="H198" s="12">
        <v>40</v>
      </c>
      <c r="I198" s="42">
        <v>40</v>
      </c>
      <c r="J198" s="13">
        <v>1</v>
      </c>
      <c r="K198" s="15" t="s">
        <v>563</v>
      </c>
      <c r="L198" s="14">
        <v>1</v>
      </c>
    </row>
    <row r="199" spans="1:12" ht="71.25" x14ac:dyDescent="0.25">
      <c r="A199" s="188"/>
      <c r="B199" s="166" t="s">
        <v>395</v>
      </c>
      <c r="C199" s="119" t="s">
        <v>396</v>
      </c>
      <c r="D199" s="48" t="s">
        <v>560</v>
      </c>
      <c r="E199" s="48" t="s">
        <v>561</v>
      </c>
      <c r="F199" s="48" t="s">
        <v>562</v>
      </c>
      <c r="G199" s="80">
        <v>1</v>
      </c>
      <c r="H199" s="12">
        <v>1</v>
      </c>
      <c r="I199" s="42">
        <v>1</v>
      </c>
      <c r="J199" s="13">
        <f t="shared" si="22"/>
        <v>1</v>
      </c>
      <c r="K199" s="15" t="s">
        <v>566</v>
      </c>
      <c r="L199" s="14">
        <f t="shared" si="21"/>
        <v>1</v>
      </c>
    </row>
    <row r="200" spans="1:12" ht="85.5" x14ac:dyDescent="0.25">
      <c r="A200" s="188"/>
      <c r="B200" s="168"/>
      <c r="C200" s="119" t="s">
        <v>397</v>
      </c>
      <c r="D200" s="48" t="s">
        <v>398</v>
      </c>
      <c r="E200" s="50" t="s">
        <v>557</v>
      </c>
      <c r="F200" s="48" t="s">
        <v>558</v>
      </c>
      <c r="G200" s="80">
        <v>1</v>
      </c>
      <c r="H200" s="12">
        <v>1</v>
      </c>
      <c r="I200" s="42">
        <v>1</v>
      </c>
      <c r="J200" s="13">
        <f t="shared" si="22"/>
        <v>1</v>
      </c>
      <c r="K200" s="15" t="s">
        <v>570</v>
      </c>
      <c r="L200" s="14">
        <v>1</v>
      </c>
    </row>
    <row r="201" spans="1:12" ht="156.75" x14ac:dyDescent="0.25">
      <c r="A201" s="188"/>
      <c r="B201" s="166" t="s">
        <v>399</v>
      </c>
      <c r="C201" s="59" t="s">
        <v>400</v>
      </c>
      <c r="D201" s="48" t="s">
        <v>401</v>
      </c>
      <c r="E201" s="81" t="s">
        <v>402</v>
      </c>
      <c r="F201" s="48" t="s">
        <v>565</v>
      </c>
      <c r="G201" s="80">
        <v>39</v>
      </c>
      <c r="H201" s="12">
        <v>39</v>
      </c>
      <c r="I201" s="12">
        <v>39</v>
      </c>
      <c r="J201" s="13">
        <v>1</v>
      </c>
      <c r="K201" s="15" t="s">
        <v>578</v>
      </c>
      <c r="L201" s="14">
        <f t="shared" si="21"/>
        <v>1</v>
      </c>
    </row>
    <row r="202" spans="1:12" ht="128.25" x14ac:dyDescent="0.25">
      <c r="A202" s="188"/>
      <c r="B202" s="167"/>
      <c r="C202" s="119" t="s">
        <v>403</v>
      </c>
      <c r="D202" s="48" t="s">
        <v>404</v>
      </c>
      <c r="E202" s="81" t="s">
        <v>402</v>
      </c>
      <c r="F202" s="48" t="s">
        <v>408</v>
      </c>
      <c r="G202" s="80" t="s">
        <v>571</v>
      </c>
      <c r="H202" s="12">
        <v>449</v>
      </c>
      <c r="I202" s="12">
        <v>449</v>
      </c>
      <c r="J202" s="13">
        <v>1</v>
      </c>
      <c r="K202" s="15" t="s">
        <v>569</v>
      </c>
      <c r="L202" s="14">
        <f t="shared" si="21"/>
        <v>0</v>
      </c>
    </row>
    <row r="203" spans="1:12" ht="171" x14ac:dyDescent="0.25">
      <c r="A203" s="188"/>
      <c r="B203" s="168"/>
      <c r="C203" s="119" t="s">
        <v>405</v>
      </c>
      <c r="D203" s="48" t="s">
        <v>406</v>
      </c>
      <c r="E203" s="81" t="s">
        <v>407</v>
      </c>
      <c r="F203" s="48" t="s">
        <v>409</v>
      </c>
      <c r="G203" s="80">
        <v>40</v>
      </c>
      <c r="H203" s="12">
        <v>40</v>
      </c>
      <c r="I203" s="12">
        <v>40</v>
      </c>
      <c r="J203" s="13">
        <v>1</v>
      </c>
      <c r="K203" s="15" t="s">
        <v>575</v>
      </c>
      <c r="L203" s="14">
        <v>1</v>
      </c>
    </row>
    <row r="204" spans="1:12" ht="85.5" x14ac:dyDescent="0.25">
      <c r="A204" s="188"/>
      <c r="B204" s="166" t="s">
        <v>410</v>
      </c>
      <c r="C204" s="119" t="s">
        <v>411</v>
      </c>
      <c r="D204" s="50" t="s">
        <v>412</v>
      </c>
      <c r="E204" s="50" t="s">
        <v>413</v>
      </c>
      <c r="F204" s="166" t="s">
        <v>559</v>
      </c>
      <c r="G204" s="80" t="s">
        <v>420</v>
      </c>
      <c r="H204" s="12">
        <v>613</v>
      </c>
      <c r="I204" s="12">
        <v>1034</v>
      </c>
      <c r="J204" s="13">
        <f t="shared" si="22"/>
        <v>0.59284332688588004</v>
      </c>
      <c r="K204" s="15" t="s">
        <v>574</v>
      </c>
      <c r="L204" s="14">
        <v>1</v>
      </c>
    </row>
    <row r="205" spans="1:12" ht="85.5" x14ac:dyDescent="0.25">
      <c r="A205" s="188"/>
      <c r="B205" s="167"/>
      <c r="C205" s="119" t="s">
        <v>411</v>
      </c>
      <c r="D205" s="50" t="s">
        <v>412</v>
      </c>
      <c r="E205" s="50" t="s">
        <v>413</v>
      </c>
      <c r="F205" s="167"/>
      <c r="G205" s="80" t="s">
        <v>571</v>
      </c>
      <c r="H205" s="12">
        <v>413</v>
      </c>
      <c r="I205" s="12">
        <v>431</v>
      </c>
      <c r="J205" s="13">
        <f t="shared" si="22"/>
        <v>0.95823665893271459</v>
      </c>
      <c r="K205" s="29" t="s">
        <v>573</v>
      </c>
      <c r="L205" s="14">
        <v>1</v>
      </c>
    </row>
    <row r="206" spans="1:12" ht="114" x14ac:dyDescent="0.25">
      <c r="A206" s="188"/>
      <c r="B206" s="168"/>
      <c r="C206" s="119" t="s">
        <v>411</v>
      </c>
      <c r="D206" s="50" t="s">
        <v>412</v>
      </c>
      <c r="E206" s="50" t="s">
        <v>413</v>
      </c>
      <c r="F206" s="168"/>
      <c r="G206" s="80" t="s">
        <v>572</v>
      </c>
      <c r="H206" s="12">
        <v>598</v>
      </c>
      <c r="I206" s="12">
        <v>1344</v>
      </c>
      <c r="J206" s="13">
        <f t="shared" si="22"/>
        <v>0.44494047619047616</v>
      </c>
      <c r="K206" s="29" t="s">
        <v>564</v>
      </c>
      <c r="L206" s="14">
        <v>1</v>
      </c>
    </row>
    <row r="207" spans="1:12" ht="71.25" x14ac:dyDescent="0.25">
      <c r="A207" s="188"/>
      <c r="B207" s="47" t="s">
        <v>429</v>
      </c>
      <c r="C207" s="118" t="s">
        <v>430</v>
      </c>
      <c r="D207" s="82" t="s">
        <v>431</v>
      </c>
      <c r="E207" s="48" t="s">
        <v>414</v>
      </c>
      <c r="F207" s="48" t="s">
        <v>432</v>
      </c>
      <c r="G207" s="75">
        <v>2</v>
      </c>
      <c r="H207" s="36">
        <v>0</v>
      </c>
      <c r="I207" s="43">
        <v>0</v>
      </c>
      <c r="J207" s="13">
        <f t="shared" si="22"/>
        <v>0</v>
      </c>
      <c r="K207" s="36"/>
      <c r="L207" s="44">
        <v>0.25</v>
      </c>
    </row>
    <row r="208" spans="1:12" ht="71.25" x14ac:dyDescent="0.25">
      <c r="A208" s="188"/>
      <c r="B208" s="47" t="s">
        <v>429</v>
      </c>
      <c r="C208" s="119" t="s">
        <v>433</v>
      </c>
      <c r="D208" s="82" t="s">
        <v>434</v>
      </c>
      <c r="E208" s="48" t="s">
        <v>414</v>
      </c>
      <c r="F208" s="48" t="s">
        <v>435</v>
      </c>
      <c r="G208" s="75">
        <v>1</v>
      </c>
      <c r="H208" s="36">
        <v>0</v>
      </c>
      <c r="I208" s="43">
        <v>0</v>
      </c>
      <c r="J208" s="13">
        <v>0</v>
      </c>
      <c r="K208" s="36" t="s">
        <v>584</v>
      </c>
      <c r="L208" s="44">
        <v>0</v>
      </c>
    </row>
    <row r="209" spans="1:12" ht="71.25" x14ac:dyDescent="0.25">
      <c r="A209" s="188"/>
      <c r="B209" s="47" t="s">
        <v>429</v>
      </c>
      <c r="C209" s="119" t="s">
        <v>436</v>
      </c>
      <c r="D209" s="82" t="s">
        <v>437</v>
      </c>
      <c r="E209" s="48" t="s">
        <v>414</v>
      </c>
      <c r="F209" s="48" t="s">
        <v>432</v>
      </c>
      <c r="G209" s="75">
        <v>4</v>
      </c>
      <c r="H209" s="36">
        <v>0</v>
      </c>
      <c r="I209" s="43">
        <v>0</v>
      </c>
      <c r="J209" s="13">
        <v>0</v>
      </c>
      <c r="K209" s="36" t="s">
        <v>585</v>
      </c>
      <c r="L209" s="44">
        <v>0</v>
      </c>
    </row>
    <row r="210" spans="1:12" ht="71.25" x14ac:dyDescent="0.25">
      <c r="A210" s="188"/>
      <c r="B210" s="47" t="s">
        <v>429</v>
      </c>
      <c r="C210" s="118" t="s">
        <v>438</v>
      </c>
      <c r="D210" s="82" t="s">
        <v>439</v>
      </c>
      <c r="E210" s="48" t="s">
        <v>414</v>
      </c>
      <c r="F210" s="48" t="s">
        <v>440</v>
      </c>
      <c r="G210" s="75">
        <v>2</v>
      </c>
      <c r="H210" s="36">
        <v>0</v>
      </c>
      <c r="I210" s="43">
        <v>0</v>
      </c>
      <c r="J210" s="13">
        <v>0</v>
      </c>
      <c r="K210" s="36" t="s">
        <v>585</v>
      </c>
      <c r="L210" s="44">
        <v>0</v>
      </c>
    </row>
    <row r="211" spans="1:12" ht="99.75" x14ac:dyDescent="0.25">
      <c r="A211" s="188"/>
      <c r="B211" s="47" t="s">
        <v>429</v>
      </c>
      <c r="C211" s="119" t="s">
        <v>441</v>
      </c>
      <c r="D211" s="76" t="s">
        <v>442</v>
      </c>
      <c r="E211" s="48" t="s">
        <v>414</v>
      </c>
      <c r="F211" s="92" t="s">
        <v>443</v>
      </c>
      <c r="G211" s="75">
        <v>2</v>
      </c>
      <c r="H211" s="36">
        <v>0</v>
      </c>
      <c r="I211" s="43">
        <v>0</v>
      </c>
      <c r="J211" s="13">
        <v>0</v>
      </c>
      <c r="K211" s="36" t="s">
        <v>585</v>
      </c>
      <c r="L211" s="44">
        <v>0</v>
      </c>
    </row>
    <row r="212" spans="1:12" ht="142.5" x14ac:dyDescent="0.25">
      <c r="A212" s="97"/>
      <c r="B212" s="47" t="s">
        <v>444</v>
      </c>
      <c r="C212" s="119" t="s">
        <v>445</v>
      </c>
      <c r="D212" s="76" t="s">
        <v>446</v>
      </c>
      <c r="E212" s="48" t="s">
        <v>414</v>
      </c>
      <c r="F212" s="92" t="s">
        <v>447</v>
      </c>
      <c r="G212" s="75">
        <v>4</v>
      </c>
      <c r="H212" s="36">
        <v>1</v>
      </c>
      <c r="I212" s="43">
        <v>1</v>
      </c>
      <c r="J212" s="13">
        <v>1</v>
      </c>
      <c r="K212" s="36" t="s">
        <v>586</v>
      </c>
      <c r="L212" s="44">
        <v>0.25</v>
      </c>
    </row>
    <row r="213" spans="1:12" ht="142.5" x14ac:dyDescent="0.25">
      <c r="A213" s="97"/>
      <c r="B213" s="65" t="s">
        <v>417</v>
      </c>
      <c r="C213" s="119" t="s">
        <v>448</v>
      </c>
      <c r="D213" s="90" t="s">
        <v>449</v>
      </c>
      <c r="E213" s="48" t="s">
        <v>414</v>
      </c>
      <c r="F213" s="48" t="s">
        <v>415</v>
      </c>
      <c r="G213" s="63">
        <v>4</v>
      </c>
      <c r="H213" s="36">
        <v>1</v>
      </c>
      <c r="I213" s="43">
        <v>1</v>
      </c>
      <c r="J213" s="13">
        <v>1</v>
      </c>
      <c r="K213" s="36" t="s">
        <v>587</v>
      </c>
      <c r="L213" s="44">
        <v>0.25</v>
      </c>
    </row>
    <row r="214" spans="1:12" ht="165" x14ac:dyDescent="0.25">
      <c r="A214" s="97"/>
      <c r="B214" s="65" t="s">
        <v>417</v>
      </c>
      <c r="C214" s="119" t="s">
        <v>448</v>
      </c>
      <c r="D214" s="90" t="s">
        <v>450</v>
      </c>
      <c r="E214" s="48" t="s">
        <v>414</v>
      </c>
      <c r="F214" s="48" t="s">
        <v>416</v>
      </c>
      <c r="G214" s="63">
        <v>3</v>
      </c>
      <c r="H214" s="36">
        <v>1</v>
      </c>
      <c r="I214" s="43">
        <v>1</v>
      </c>
      <c r="J214" s="13">
        <v>1</v>
      </c>
      <c r="K214" s="36" t="s">
        <v>583</v>
      </c>
      <c r="L214" s="44">
        <v>0.33</v>
      </c>
    </row>
    <row r="215" spans="1:12" ht="71.25" x14ac:dyDescent="0.25">
      <c r="A215" s="97"/>
      <c r="B215" s="65" t="s">
        <v>417</v>
      </c>
      <c r="C215" s="119" t="s">
        <v>451</v>
      </c>
      <c r="D215" s="98" t="s">
        <v>452</v>
      </c>
      <c r="E215" s="48" t="s">
        <v>414</v>
      </c>
      <c r="F215" s="48" t="s">
        <v>432</v>
      </c>
      <c r="G215" s="63">
        <v>2</v>
      </c>
      <c r="H215" s="36">
        <v>0</v>
      </c>
      <c r="I215" s="43">
        <v>0</v>
      </c>
      <c r="J215" s="13">
        <v>0</v>
      </c>
      <c r="K215" s="36" t="s">
        <v>588</v>
      </c>
      <c r="L215" s="44">
        <v>0</v>
      </c>
    </row>
    <row r="216" spans="1:12" ht="75" x14ac:dyDescent="0.25">
      <c r="A216" s="97"/>
      <c r="B216" s="65" t="s">
        <v>453</v>
      </c>
      <c r="C216" s="119" t="s">
        <v>451</v>
      </c>
      <c r="D216" s="99" t="s">
        <v>454</v>
      </c>
      <c r="E216" s="48" t="s">
        <v>414</v>
      </c>
      <c r="F216" s="48" t="s">
        <v>419</v>
      </c>
      <c r="G216" s="63">
        <v>2</v>
      </c>
      <c r="H216" s="36">
        <v>1</v>
      </c>
      <c r="I216" s="43">
        <v>1</v>
      </c>
      <c r="J216" s="13">
        <v>1</v>
      </c>
      <c r="K216" s="36" t="s">
        <v>589</v>
      </c>
      <c r="L216" s="44">
        <v>1</v>
      </c>
    </row>
    <row r="217" spans="1:12" ht="150" x14ac:dyDescent="0.25">
      <c r="A217" s="97"/>
      <c r="B217" s="65" t="s">
        <v>418</v>
      </c>
      <c r="C217" s="198" t="s">
        <v>455</v>
      </c>
      <c r="D217" s="82" t="s">
        <v>456</v>
      </c>
      <c r="E217" s="48" t="s">
        <v>414</v>
      </c>
      <c r="F217" s="48" t="s">
        <v>419</v>
      </c>
      <c r="G217" s="63">
        <v>1</v>
      </c>
      <c r="H217" s="36">
        <v>1</v>
      </c>
      <c r="I217" s="43">
        <v>1</v>
      </c>
      <c r="J217" s="13">
        <v>1</v>
      </c>
      <c r="K217" s="36" t="s">
        <v>590</v>
      </c>
      <c r="L217" s="44">
        <v>1</v>
      </c>
    </row>
    <row r="218" spans="1:12" ht="120" x14ac:dyDescent="0.25">
      <c r="A218" s="97"/>
      <c r="B218" s="65" t="s">
        <v>418</v>
      </c>
      <c r="C218" s="199"/>
      <c r="D218" s="82" t="s">
        <v>457</v>
      </c>
      <c r="E218" s="48" t="s">
        <v>414</v>
      </c>
      <c r="F218" s="48" t="s">
        <v>419</v>
      </c>
      <c r="G218" s="63">
        <v>1</v>
      </c>
      <c r="H218" s="36">
        <v>1</v>
      </c>
      <c r="I218" s="43">
        <v>1</v>
      </c>
      <c r="J218" s="13">
        <v>1</v>
      </c>
      <c r="K218" s="36" t="s">
        <v>591</v>
      </c>
      <c r="L218" s="44">
        <v>0</v>
      </c>
    </row>
    <row r="219" spans="1:12" x14ac:dyDescent="0.25">
      <c r="A219" s="64"/>
      <c r="B219" s="130"/>
      <c r="C219" s="130"/>
      <c r="D219" s="66"/>
      <c r="E219" s="66"/>
      <c r="F219" s="66"/>
      <c r="G219" s="66"/>
    </row>
    <row r="220" spans="1:12" x14ac:dyDescent="0.25">
      <c r="A220" s="64"/>
      <c r="B220" s="130"/>
      <c r="C220" s="130"/>
      <c r="D220" s="66"/>
      <c r="E220" s="66"/>
      <c r="F220" s="66"/>
      <c r="G220" s="66"/>
    </row>
    <row r="221" spans="1:12" x14ac:dyDescent="0.25">
      <c r="A221" s="64"/>
      <c r="B221" s="130"/>
      <c r="C221" s="130"/>
      <c r="D221" s="66"/>
      <c r="E221" s="66"/>
      <c r="F221" s="66"/>
      <c r="G221" s="66"/>
    </row>
    <row r="222" spans="1:12" x14ac:dyDescent="0.25">
      <c r="A222" s="64"/>
      <c r="B222" s="130"/>
      <c r="C222" s="130"/>
      <c r="D222" s="66"/>
      <c r="E222" s="66"/>
      <c r="F222" s="66"/>
      <c r="G222" s="66"/>
    </row>
    <row r="223" spans="1:12" x14ac:dyDescent="0.25">
      <c r="A223" s="64"/>
      <c r="B223" s="130"/>
      <c r="C223" s="130"/>
      <c r="D223" s="66"/>
      <c r="E223" s="66"/>
      <c r="F223" s="66"/>
      <c r="G223" s="66"/>
    </row>
    <row r="224" spans="1:12" x14ac:dyDescent="0.25">
      <c r="A224" s="64"/>
      <c r="B224" s="130"/>
      <c r="C224" s="130"/>
      <c r="D224" s="66"/>
      <c r="E224" s="66"/>
      <c r="F224" s="66"/>
      <c r="G224" s="66"/>
    </row>
    <row r="225" spans="1:7" x14ac:dyDescent="0.25">
      <c r="A225" s="64"/>
      <c r="B225" s="130"/>
      <c r="C225" s="130"/>
      <c r="D225" s="66"/>
      <c r="E225" s="66"/>
      <c r="F225" s="66"/>
      <c r="G225" s="66"/>
    </row>
    <row r="226" spans="1:7" x14ac:dyDescent="0.25">
      <c r="A226" s="64"/>
      <c r="B226" s="130"/>
      <c r="C226" s="130"/>
      <c r="D226" s="66"/>
      <c r="E226" s="66"/>
      <c r="F226" s="66"/>
      <c r="G226" s="66"/>
    </row>
    <row r="227" spans="1:7" x14ac:dyDescent="0.25">
      <c r="A227" s="64"/>
      <c r="B227" s="130"/>
      <c r="C227" s="130"/>
      <c r="D227" s="66"/>
      <c r="E227" s="66"/>
      <c r="F227" s="66"/>
      <c r="G227" s="66"/>
    </row>
    <row r="228" spans="1:7" x14ac:dyDescent="0.25">
      <c r="B228" s="131"/>
      <c r="C228" s="131"/>
    </row>
    <row r="229" spans="1:7" x14ac:dyDescent="0.25">
      <c r="B229" s="131"/>
      <c r="C229" s="131"/>
    </row>
    <row r="230" spans="1:7" x14ac:dyDescent="0.25">
      <c r="B230" s="131"/>
      <c r="C230" s="131"/>
    </row>
    <row r="231" spans="1:7" x14ac:dyDescent="0.25">
      <c r="B231" s="131"/>
      <c r="C231" s="131"/>
    </row>
    <row r="232" spans="1:7" x14ac:dyDescent="0.25">
      <c r="B232" s="131"/>
      <c r="C232" s="131"/>
    </row>
    <row r="233" spans="1:7" x14ac:dyDescent="0.25">
      <c r="B233" s="131"/>
      <c r="C233" s="131"/>
    </row>
    <row r="234" spans="1:7" x14ac:dyDescent="0.25">
      <c r="B234" s="131"/>
      <c r="C234" s="131"/>
    </row>
    <row r="235" spans="1:7" x14ac:dyDescent="0.25">
      <c r="B235" s="131"/>
      <c r="C235" s="131"/>
    </row>
    <row r="236" spans="1:7" x14ac:dyDescent="0.25">
      <c r="B236" s="131"/>
      <c r="C236" s="131"/>
    </row>
    <row r="237" spans="1:7" x14ac:dyDescent="0.25">
      <c r="B237" s="131"/>
      <c r="C237" s="131"/>
    </row>
    <row r="238" spans="1:7" x14ac:dyDescent="0.25">
      <c r="B238" s="131"/>
      <c r="C238" s="131"/>
    </row>
    <row r="239" spans="1:7" x14ac:dyDescent="0.25">
      <c r="B239" s="131"/>
      <c r="C239" s="131"/>
    </row>
    <row r="240" spans="1:7" x14ac:dyDescent="0.25">
      <c r="B240" s="131"/>
      <c r="C240" s="131"/>
    </row>
    <row r="241" spans="2:3" x14ac:dyDescent="0.25">
      <c r="B241" s="131"/>
      <c r="C241" s="131"/>
    </row>
    <row r="242" spans="2:3" x14ac:dyDescent="0.25">
      <c r="B242" s="131"/>
      <c r="C242" s="131"/>
    </row>
    <row r="243" spans="2:3" x14ac:dyDescent="0.25">
      <c r="B243" s="131"/>
      <c r="C243" s="131"/>
    </row>
    <row r="244" spans="2:3" x14ac:dyDescent="0.25">
      <c r="B244" s="131"/>
      <c r="C244" s="131"/>
    </row>
    <row r="245" spans="2:3" x14ac:dyDescent="0.25">
      <c r="B245" s="131"/>
      <c r="C245" s="131"/>
    </row>
    <row r="246" spans="2:3" x14ac:dyDescent="0.25">
      <c r="B246" s="131"/>
      <c r="C246" s="131"/>
    </row>
    <row r="247" spans="2:3" x14ac:dyDescent="0.25">
      <c r="B247" s="131"/>
      <c r="C247" s="131"/>
    </row>
    <row r="248" spans="2:3" x14ac:dyDescent="0.25">
      <c r="B248" s="131"/>
      <c r="C248" s="131"/>
    </row>
    <row r="249" spans="2:3" x14ac:dyDescent="0.25">
      <c r="B249" s="131"/>
      <c r="C249" s="131"/>
    </row>
    <row r="250" spans="2:3" x14ac:dyDescent="0.25">
      <c r="B250" s="131"/>
      <c r="C250" s="131"/>
    </row>
    <row r="251" spans="2:3" x14ac:dyDescent="0.25">
      <c r="B251" s="131"/>
      <c r="C251" s="131"/>
    </row>
    <row r="252" spans="2:3" x14ac:dyDescent="0.25">
      <c r="B252" s="131"/>
      <c r="C252" s="131"/>
    </row>
    <row r="253" spans="2:3" x14ac:dyDescent="0.25">
      <c r="B253" s="131"/>
      <c r="C253" s="131"/>
    </row>
    <row r="254" spans="2:3" x14ac:dyDescent="0.25">
      <c r="B254" s="131"/>
      <c r="C254" s="131"/>
    </row>
    <row r="255" spans="2:3" x14ac:dyDescent="0.25">
      <c r="B255" s="131"/>
      <c r="C255" s="131"/>
    </row>
    <row r="256" spans="2:3" x14ac:dyDescent="0.25">
      <c r="B256" s="131"/>
      <c r="C256" s="131"/>
    </row>
    <row r="257" spans="2:3" x14ac:dyDescent="0.25">
      <c r="B257" s="131"/>
      <c r="C257" s="131"/>
    </row>
    <row r="258" spans="2:3" x14ac:dyDescent="0.25">
      <c r="B258" s="131"/>
      <c r="C258" s="131"/>
    </row>
    <row r="259" spans="2:3" x14ac:dyDescent="0.25">
      <c r="B259" s="131"/>
      <c r="C259" s="131"/>
    </row>
    <row r="260" spans="2:3" x14ac:dyDescent="0.25">
      <c r="B260" s="131"/>
      <c r="C260" s="131"/>
    </row>
    <row r="261" spans="2:3" x14ac:dyDescent="0.25">
      <c r="B261" s="131"/>
      <c r="C261" s="131"/>
    </row>
    <row r="262" spans="2:3" x14ac:dyDescent="0.25">
      <c r="B262" s="131"/>
      <c r="C262" s="131"/>
    </row>
    <row r="263" spans="2:3" x14ac:dyDescent="0.25">
      <c r="B263" s="131"/>
      <c r="C263" s="131"/>
    </row>
    <row r="264" spans="2:3" x14ac:dyDescent="0.25">
      <c r="B264" s="131"/>
      <c r="C264" s="131"/>
    </row>
    <row r="265" spans="2:3" x14ac:dyDescent="0.25">
      <c r="B265" s="131"/>
      <c r="C265" s="131"/>
    </row>
    <row r="266" spans="2:3" x14ac:dyDescent="0.25">
      <c r="B266" s="131"/>
      <c r="C266" s="131"/>
    </row>
    <row r="267" spans="2:3" x14ac:dyDescent="0.25">
      <c r="B267" s="131"/>
      <c r="C267" s="131"/>
    </row>
    <row r="268" spans="2:3" x14ac:dyDescent="0.25">
      <c r="B268" s="131"/>
      <c r="C268" s="131"/>
    </row>
    <row r="269" spans="2:3" x14ac:dyDescent="0.25">
      <c r="B269" s="131"/>
      <c r="C269" s="131"/>
    </row>
    <row r="270" spans="2:3" x14ac:dyDescent="0.25">
      <c r="B270" s="131"/>
      <c r="C270" s="131"/>
    </row>
    <row r="271" spans="2:3" x14ac:dyDescent="0.25">
      <c r="B271" s="131"/>
      <c r="C271" s="131"/>
    </row>
    <row r="272" spans="2:3" x14ac:dyDescent="0.25">
      <c r="B272" s="131"/>
      <c r="C272" s="131"/>
    </row>
    <row r="273" spans="2:3" x14ac:dyDescent="0.25">
      <c r="B273" s="131"/>
      <c r="C273" s="131"/>
    </row>
    <row r="274" spans="2:3" x14ac:dyDescent="0.25">
      <c r="B274" s="131"/>
      <c r="C274" s="131"/>
    </row>
    <row r="275" spans="2:3" x14ac:dyDescent="0.25">
      <c r="B275" s="131"/>
      <c r="C275" s="131"/>
    </row>
    <row r="276" spans="2:3" x14ac:dyDescent="0.25">
      <c r="B276" s="131"/>
      <c r="C276" s="131"/>
    </row>
    <row r="277" spans="2:3" x14ac:dyDescent="0.25">
      <c r="B277" s="131"/>
      <c r="C277" s="131"/>
    </row>
    <row r="278" spans="2:3" x14ac:dyDescent="0.25">
      <c r="B278" s="131"/>
      <c r="C278" s="131"/>
    </row>
    <row r="279" spans="2:3" x14ac:dyDescent="0.25">
      <c r="B279" s="131"/>
      <c r="C279" s="131"/>
    </row>
    <row r="280" spans="2:3" x14ac:dyDescent="0.25">
      <c r="B280" s="131"/>
      <c r="C280" s="131"/>
    </row>
    <row r="281" spans="2:3" x14ac:dyDescent="0.25">
      <c r="B281" s="131"/>
      <c r="C281" s="131"/>
    </row>
    <row r="282" spans="2:3" x14ac:dyDescent="0.25">
      <c r="B282" s="131"/>
      <c r="C282" s="131"/>
    </row>
    <row r="283" spans="2:3" x14ac:dyDescent="0.25">
      <c r="B283" s="131"/>
      <c r="C283" s="131"/>
    </row>
    <row r="284" spans="2:3" x14ac:dyDescent="0.25">
      <c r="B284" s="131"/>
      <c r="C284" s="131"/>
    </row>
    <row r="285" spans="2:3" x14ac:dyDescent="0.25">
      <c r="B285" s="131"/>
      <c r="C285" s="131"/>
    </row>
    <row r="286" spans="2:3" x14ac:dyDescent="0.25">
      <c r="B286" s="131"/>
      <c r="C286" s="131"/>
    </row>
    <row r="287" spans="2:3" x14ac:dyDescent="0.25">
      <c r="B287" s="131"/>
      <c r="C287" s="131"/>
    </row>
    <row r="288" spans="2:3" x14ac:dyDescent="0.25">
      <c r="B288" s="131"/>
      <c r="C288" s="131"/>
    </row>
    <row r="289" spans="2:3" x14ac:dyDescent="0.25">
      <c r="B289" s="131"/>
      <c r="C289" s="131"/>
    </row>
    <row r="290" spans="2:3" x14ac:dyDescent="0.25">
      <c r="B290" s="131"/>
      <c r="C290" s="131"/>
    </row>
    <row r="291" spans="2:3" x14ac:dyDescent="0.25">
      <c r="B291" s="131"/>
      <c r="C291" s="131"/>
    </row>
    <row r="292" spans="2:3" x14ac:dyDescent="0.25">
      <c r="B292" s="131"/>
      <c r="C292" s="131"/>
    </row>
    <row r="293" spans="2:3" x14ac:dyDescent="0.25">
      <c r="B293" s="131"/>
      <c r="C293" s="131"/>
    </row>
    <row r="294" spans="2:3" x14ac:dyDescent="0.25">
      <c r="B294" s="131"/>
      <c r="C294" s="131"/>
    </row>
    <row r="295" spans="2:3" x14ac:dyDescent="0.25">
      <c r="B295" s="131"/>
      <c r="C295" s="131"/>
    </row>
    <row r="296" spans="2:3" x14ac:dyDescent="0.25">
      <c r="B296" s="131"/>
      <c r="C296" s="131"/>
    </row>
    <row r="297" spans="2:3" x14ac:dyDescent="0.25">
      <c r="B297" s="131"/>
      <c r="C297" s="131"/>
    </row>
    <row r="298" spans="2:3" x14ac:dyDescent="0.25">
      <c r="B298" s="131"/>
      <c r="C298" s="131"/>
    </row>
    <row r="299" spans="2:3" x14ac:dyDescent="0.25">
      <c r="B299" s="131"/>
      <c r="C299" s="131"/>
    </row>
    <row r="300" spans="2:3" x14ac:dyDescent="0.25">
      <c r="B300" s="131"/>
      <c r="C300" s="131"/>
    </row>
    <row r="301" spans="2:3" x14ac:dyDescent="0.25">
      <c r="B301" s="131"/>
      <c r="C301" s="131"/>
    </row>
    <row r="302" spans="2:3" x14ac:dyDescent="0.25">
      <c r="B302" s="131"/>
      <c r="C302" s="131"/>
    </row>
    <row r="303" spans="2:3" x14ac:dyDescent="0.25">
      <c r="B303" s="131"/>
      <c r="C303" s="131"/>
    </row>
    <row r="304" spans="2:3" x14ac:dyDescent="0.25">
      <c r="B304" s="131"/>
      <c r="C304" s="131"/>
    </row>
    <row r="305" spans="2:3" x14ac:dyDescent="0.25">
      <c r="B305" s="131"/>
      <c r="C305" s="131"/>
    </row>
    <row r="306" spans="2:3" x14ac:dyDescent="0.25">
      <c r="B306" s="131"/>
      <c r="C306" s="131"/>
    </row>
    <row r="307" spans="2:3" x14ac:dyDescent="0.25">
      <c r="B307" s="131"/>
      <c r="C307" s="131"/>
    </row>
    <row r="308" spans="2:3" x14ac:dyDescent="0.25">
      <c r="B308" s="131"/>
      <c r="C308" s="131"/>
    </row>
    <row r="309" spans="2:3" x14ac:dyDescent="0.25">
      <c r="B309" s="131"/>
      <c r="C309" s="131"/>
    </row>
    <row r="310" spans="2:3" x14ac:dyDescent="0.25">
      <c r="B310" s="131"/>
      <c r="C310" s="131"/>
    </row>
    <row r="311" spans="2:3" x14ac:dyDescent="0.25">
      <c r="B311" s="131"/>
      <c r="C311" s="131"/>
    </row>
    <row r="312" spans="2:3" x14ac:dyDescent="0.25">
      <c r="B312" s="131"/>
      <c r="C312" s="131"/>
    </row>
    <row r="313" spans="2:3" x14ac:dyDescent="0.25">
      <c r="B313" s="131"/>
      <c r="C313" s="131"/>
    </row>
    <row r="314" spans="2:3" x14ac:dyDescent="0.25">
      <c r="B314" s="131"/>
      <c r="C314" s="131"/>
    </row>
    <row r="315" spans="2:3" x14ac:dyDescent="0.25">
      <c r="B315" s="131"/>
      <c r="C315" s="131"/>
    </row>
    <row r="316" spans="2:3" x14ac:dyDescent="0.25">
      <c r="B316" s="131"/>
      <c r="C316" s="131"/>
    </row>
    <row r="317" spans="2:3" x14ac:dyDescent="0.25">
      <c r="B317" s="131"/>
      <c r="C317" s="131"/>
    </row>
    <row r="318" spans="2:3" x14ac:dyDescent="0.25">
      <c r="B318" s="131"/>
      <c r="C318" s="131"/>
    </row>
    <row r="319" spans="2:3" x14ac:dyDescent="0.25">
      <c r="B319" s="131"/>
      <c r="C319" s="131"/>
    </row>
    <row r="320" spans="2:3" x14ac:dyDescent="0.25">
      <c r="B320" s="131"/>
      <c r="C320" s="131"/>
    </row>
    <row r="321" spans="2:3" x14ac:dyDescent="0.25">
      <c r="B321" s="131"/>
      <c r="C321" s="131"/>
    </row>
    <row r="322" spans="2:3" x14ac:dyDescent="0.25">
      <c r="B322" s="131"/>
      <c r="C322" s="131"/>
    </row>
    <row r="323" spans="2:3" x14ac:dyDescent="0.25">
      <c r="B323" s="131"/>
      <c r="C323" s="131"/>
    </row>
    <row r="324" spans="2:3" x14ac:dyDescent="0.25">
      <c r="B324" s="131"/>
      <c r="C324" s="131"/>
    </row>
    <row r="325" spans="2:3" x14ac:dyDescent="0.25">
      <c r="B325" s="131"/>
      <c r="C325" s="131"/>
    </row>
    <row r="326" spans="2:3" x14ac:dyDescent="0.25">
      <c r="B326" s="131"/>
      <c r="C326" s="131"/>
    </row>
    <row r="327" spans="2:3" x14ac:dyDescent="0.25">
      <c r="B327" s="131"/>
      <c r="C327" s="131"/>
    </row>
    <row r="328" spans="2:3" x14ac:dyDescent="0.25">
      <c r="B328" s="131"/>
      <c r="C328" s="131"/>
    </row>
    <row r="329" spans="2:3" x14ac:dyDescent="0.25">
      <c r="B329" s="131"/>
      <c r="C329" s="131"/>
    </row>
    <row r="330" spans="2:3" x14ac:dyDescent="0.25">
      <c r="B330" s="131"/>
      <c r="C330" s="131"/>
    </row>
    <row r="331" spans="2:3" x14ac:dyDescent="0.25">
      <c r="B331" s="131"/>
      <c r="C331" s="131"/>
    </row>
    <row r="332" spans="2:3" x14ac:dyDescent="0.25">
      <c r="B332" s="131"/>
      <c r="C332" s="131"/>
    </row>
    <row r="333" spans="2:3" x14ac:dyDescent="0.25">
      <c r="B333" s="131"/>
      <c r="C333" s="131"/>
    </row>
    <row r="334" spans="2:3" x14ac:dyDescent="0.25">
      <c r="B334" s="131"/>
      <c r="C334" s="131"/>
    </row>
    <row r="335" spans="2:3" x14ac:dyDescent="0.25">
      <c r="B335" s="131"/>
      <c r="C335" s="131"/>
    </row>
    <row r="336" spans="2:3" x14ac:dyDescent="0.25">
      <c r="B336" s="131"/>
      <c r="C336" s="131"/>
    </row>
    <row r="337" spans="2:3" x14ac:dyDescent="0.25">
      <c r="B337" s="131"/>
      <c r="C337" s="131"/>
    </row>
    <row r="338" spans="2:3" x14ac:dyDescent="0.25">
      <c r="B338" s="131"/>
      <c r="C338" s="131"/>
    </row>
    <row r="339" spans="2:3" x14ac:dyDescent="0.25">
      <c r="B339" s="131"/>
      <c r="C339" s="131"/>
    </row>
    <row r="340" spans="2:3" x14ac:dyDescent="0.25">
      <c r="B340" s="131"/>
      <c r="C340" s="131"/>
    </row>
    <row r="341" spans="2:3" x14ac:dyDescent="0.25">
      <c r="B341" s="131"/>
      <c r="C341" s="131"/>
    </row>
    <row r="342" spans="2:3" x14ac:dyDescent="0.25">
      <c r="B342" s="131"/>
      <c r="C342" s="131"/>
    </row>
    <row r="343" spans="2:3" x14ac:dyDescent="0.25">
      <c r="B343" s="131"/>
      <c r="C343" s="131"/>
    </row>
    <row r="344" spans="2:3" x14ac:dyDescent="0.25">
      <c r="B344" s="131"/>
      <c r="C344" s="131"/>
    </row>
    <row r="345" spans="2:3" x14ac:dyDescent="0.25">
      <c r="B345" s="131"/>
      <c r="C345" s="131"/>
    </row>
    <row r="346" spans="2:3" x14ac:dyDescent="0.25">
      <c r="B346" s="131"/>
      <c r="C346" s="131"/>
    </row>
    <row r="347" spans="2:3" x14ac:dyDescent="0.25">
      <c r="B347" s="131"/>
      <c r="C347" s="131"/>
    </row>
    <row r="348" spans="2:3" x14ac:dyDescent="0.25">
      <c r="B348" s="131"/>
      <c r="C348" s="131"/>
    </row>
    <row r="349" spans="2:3" x14ac:dyDescent="0.25">
      <c r="B349" s="131"/>
      <c r="C349" s="131"/>
    </row>
    <row r="350" spans="2:3" x14ac:dyDescent="0.25">
      <c r="B350" s="131"/>
      <c r="C350" s="131"/>
    </row>
    <row r="351" spans="2:3" x14ac:dyDescent="0.25">
      <c r="B351" s="131"/>
      <c r="C351" s="131"/>
    </row>
    <row r="352" spans="2:3" x14ac:dyDescent="0.25">
      <c r="B352" s="131"/>
      <c r="C352" s="131"/>
    </row>
    <row r="353" spans="2:3" x14ac:dyDescent="0.25">
      <c r="B353" s="131"/>
      <c r="C353" s="131"/>
    </row>
    <row r="354" spans="2:3" x14ac:dyDescent="0.25">
      <c r="B354" s="131"/>
      <c r="C354" s="131"/>
    </row>
    <row r="355" spans="2:3" x14ac:dyDescent="0.25">
      <c r="B355" s="131"/>
      <c r="C355" s="131"/>
    </row>
    <row r="356" spans="2:3" x14ac:dyDescent="0.25">
      <c r="B356" s="131"/>
      <c r="C356" s="131"/>
    </row>
    <row r="357" spans="2:3" x14ac:dyDescent="0.25">
      <c r="B357" s="131"/>
      <c r="C357" s="131"/>
    </row>
    <row r="358" spans="2:3" x14ac:dyDescent="0.25">
      <c r="B358" s="131"/>
      <c r="C358" s="131"/>
    </row>
    <row r="359" spans="2:3" x14ac:dyDescent="0.25">
      <c r="B359" s="131"/>
      <c r="C359" s="131"/>
    </row>
    <row r="360" spans="2:3" x14ac:dyDescent="0.25">
      <c r="B360" s="131"/>
      <c r="C360" s="131"/>
    </row>
    <row r="361" spans="2:3" x14ac:dyDescent="0.25">
      <c r="B361" s="131"/>
      <c r="C361" s="131"/>
    </row>
    <row r="362" spans="2:3" x14ac:dyDescent="0.25">
      <c r="B362" s="131"/>
      <c r="C362" s="131"/>
    </row>
    <row r="363" spans="2:3" x14ac:dyDescent="0.25">
      <c r="B363" s="131"/>
      <c r="C363" s="131"/>
    </row>
    <row r="364" spans="2:3" x14ac:dyDescent="0.25">
      <c r="B364" s="131"/>
      <c r="C364" s="131"/>
    </row>
    <row r="365" spans="2:3" x14ac:dyDescent="0.25">
      <c r="B365" s="131"/>
      <c r="C365" s="131"/>
    </row>
    <row r="366" spans="2:3" x14ac:dyDescent="0.25">
      <c r="B366" s="131"/>
      <c r="C366" s="131"/>
    </row>
    <row r="367" spans="2:3" x14ac:dyDescent="0.25">
      <c r="B367" s="131"/>
      <c r="C367" s="131"/>
    </row>
    <row r="368" spans="2:3" x14ac:dyDescent="0.25">
      <c r="B368" s="131"/>
      <c r="C368" s="131"/>
    </row>
    <row r="369" spans="2:3" x14ac:dyDescent="0.25">
      <c r="B369" s="131"/>
      <c r="C369" s="131"/>
    </row>
    <row r="370" spans="2:3" x14ac:dyDescent="0.25">
      <c r="B370" s="131"/>
      <c r="C370" s="131"/>
    </row>
    <row r="371" spans="2:3" x14ac:dyDescent="0.25">
      <c r="B371" s="131"/>
      <c r="C371" s="131"/>
    </row>
    <row r="372" spans="2:3" x14ac:dyDescent="0.25">
      <c r="B372" s="131"/>
      <c r="C372" s="131"/>
    </row>
    <row r="373" spans="2:3" x14ac:dyDescent="0.25">
      <c r="B373" s="131"/>
      <c r="C373" s="131"/>
    </row>
    <row r="374" spans="2:3" x14ac:dyDescent="0.25">
      <c r="B374" s="131"/>
      <c r="C374" s="131"/>
    </row>
    <row r="375" spans="2:3" x14ac:dyDescent="0.25">
      <c r="B375" s="131"/>
      <c r="C375" s="131"/>
    </row>
    <row r="376" spans="2:3" x14ac:dyDescent="0.25">
      <c r="B376" s="131"/>
      <c r="C376" s="131"/>
    </row>
    <row r="377" spans="2:3" x14ac:dyDescent="0.25">
      <c r="B377" s="131"/>
      <c r="C377" s="131"/>
    </row>
    <row r="378" spans="2:3" x14ac:dyDescent="0.25">
      <c r="B378" s="131"/>
      <c r="C378" s="131"/>
    </row>
    <row r="379" spans="2:3" x14ac:dyDescent="0.25">
      <c r="B379" s="131"/>
      <c r="C379" s="131"/>
    </row>
    <row r="380" spans="2:3" x14ac:dyDescent="0.25">
      <c r="B380" s="131"/>
      <c r="C380" s="131"/>
    </row>
    <row r="381" spans="2:3" x14ac:dyDescent="0.25">
      <c r="B381" s="131"/>
      <c r="C381" s="131"/>
    </row>
    <row r="382" spans="2:3" x14ac:dyDescent="0.25">
      <c r="B382" s="131"/>
      <c r="C382" s="131"/>
    </row>
    <row r="383" spans="2:3" x14ac:dyDescent="0.25">
      <c r="B383" s="131"/>
      <c r="C383" s="131"/>
    </row>
    <row r="384" spans="2:3" x14ac:dyDescent="0.25">
      <c r="B384" s="131"/>
      <c r="C384" s="131"/>
    </row>
    <row r="385" spans="2:3" x14ac:dyDescent="0.25">
      <c r="B385" s="131"/>
      <c r="C385" s="131"/>
    </row>
    <row r="386" spans="2:3" x14ac:dyDescent="0.25">
      <c r="B386" s="131"/>
      <c r="C386" s="131"/>
    </row>
    <row r="387" spans="2:3" x14ac:dyDescent="0.25">
      <c r="B387" s="131"/>
      <c r="C387" s="131"/>
    </row>
    <row r="388" spans="2:3" x14ac:dyDescent="0.25">
      <c r="B388" s="131"/>
      <c r="C388" s="131"/>
    </row>
    <row r="389" spans="2:3" x14ac:dyDescent="0.25">
      <c r="B389" s="131"/>
      <c r="C389" s="131"/>
    </row>
    <row r="390" spans="2:3" x14ac:dyDescent="0.25">
      <c r="B390" s="131"/>
      <c r="C390" s="131"/>
    </row>
    <row r="391" spans="2:3" x14ac:dyDescent="0.25">
      <c r="B391" s="131"/>
      <c r="C391" s="131"/>
    </row>
    <row r="392" spans="2:3" x14ac:dyDescent="0.25">
      <c r="B392" s="131"/>
      <c r="C392" s="131"/>
    </row>
    <row r="393" spans="2:3" x14ac:dyDescent="0.25">
      <c r="B393" s="131"/>
      <c r="C393" s="131"/>
    </row>
    <row r="394" spans="2:3" x14ac:dyDescent="0.25">
      <c r="B394" s="131"/>
      <c r="C394" s="131"/>
    </row>
    <row r="395" spans="2:3" x14ac:dyDescent="0.25">
      <c r="B395" s="131"/>
      <c r="C395" s="131"/>
    </row>
    <row r="396" spans="2:3" x14ac:dyDescent="0.25">
      <c r="B396" s="131"/>
      <c r="C396" s="131"/>
    </row>
    <row r="397" spans="2:3" x14ac:dyDescent="0.25">
      <c r="B397" s="131"/>
      <c r="C397" s="131"/>
    </row>
    <row r="398" spans="2:3" x14ac:dyDescent="0.25">
      <c r="B398" s="131"/>
      <c r="C398" s="131"/>
    </row>
    <row r="399" spans="2:3" x14ac:dyDescent="0.25">
      <c r="B399" s="131"/>
      <c r="C399" s="131"/>
    </row>
    <row r="400" spans="2:3" x14ac:dyDescent="0.25">
      <c r="B400" s="131"/>
      <c r="C400" s="131"/>
    </row>
    <row r="401" spans="2:3" x14ac:dyDescent="0.25">
      <c r="B401" s="131"/>
      <c r="C401" s="131"/>
    </row>
    <row r="402" spans="2:3" x14ac:dyDescent="0.25">
      <c r="B402" s="131"/>
      <c r="C402" s="131"/>
    </row>
    <row r="403" spans="2:3" x14ac:dyDescent="0.25">
      <c r="B403" s="131"/>
      <c r="C403" s="131"/>
    </row>
    <row r="404" spans="2:3" x14ac:dyDescent="0.25">
      <c r="B404" s="131"/>
      <c r="C404" s="131"/>
    </row>
    <row r="405" spans="2:3" x14ac:dyDescent="0.25">
      <c r="B405" s="131"/>
      <c r="C405" s="131"/>
    </row>
    <row r="406" spans="2:3" x14ac:dyDescent="0.25">
      <c r="B406" s="131"/>
      <c r="C406" s="131"/>
    </row>
    <row r="407" spans="2:3" x14ac:dyDescent="0.25">
      <c r="B407" s="131"/>
      <c r="C407" s="131"/>
    </row>
    <row r="408" spans="2:3" x14ac:dyDescent="0.25">
      <c r="B408" s="131"/>
      <c r="C408" s="131"/>
    </row>
    <row r="409" spans="2:3" x14ac:dyDescent="0.25">
      <c r="B409" s="131"/>
      <c r="C409" s="131"/>
    </row>
    <row r="410" spans="2:3" x14ac:dyDescent="0.25">
      <c r="B410" s="131"/>
      <c r="C410" s="131"/>
    </row>
    <row r="411" spans="2:3" x14ac:dyDescent="0.25">
      <c r="B411" s="131"/>
      <c r="C411" s="131"/>
    </row>
    <row r="412" spans="2:3" x14ac:dyDescent="0.25">
      <c r="B412" s="131"/>
      <c r="C412" s="131"/>
    </row>
    <row r="413" spans="2:3" x14ac:dyDescent="0.25">
      <c r="B413" s="131"/>
      <c r="C413" s="131"/>
    </row>
    <row r="414" spans="2:3" x14ac:dyDescent="0.25">
      <c r="B414" s="131"/>
      <c r="C414" s="131"/>
    </row>
    <row r="415" spans="2:3" x14ac:dyDescent="0.25">
      <c r="B415" s="131"/>
      <c r="C415" s="131"/>
    </row>
    <row r="416" spans="2:3" x14ac:dyDescent="0.25">
      <c r="B416" s="131"/>
      <c r="C416" s="131"/>
    </row>
    <row r="417" spans="2:3" x14ac:dyDescent="0.25">
      <c r="B417" s="131"/>
      <c r="C417" s="131"/>
    </row>
    <row r="418" spans="2:3" x14ac:dyDescent="0.25">
      <c r="B418" s="131"/>
      <c r="C418" s="131"/>
    </row>
    <row r="419" spans="2:3" x14ac:dyDescent="0.25">
      <c r="B419" s="131"/>
      <c r="C419" s="131"/>
    </row>
    <row r="420" spans="2:3" x14ac:dyDescent="0.25">
      <c r="B420" s="131"/>
      <c r="C420" s="131"/>
    </row>
    <row r="421" spans="2:3" x14ac:dyDescent="0.25">
      <c r="B421" s="131"/>
      <c r="C421" s="131"/>
    </row>
    <row r="422" spans="2:3" x14ac:dyDescent="0.25">
      <c r="B422" s="131"/>
      <c r="C422" s="131"/>
    </row>
    <row r="423" spans="2:3" x14ac:dyDescent="0.25">
      <c r="B423" s="131"/>
      <c r="C423" s="131"/>
    </row>
    <row r="424" spans="2:3" x14ac:dyDescent="0.25">
      <c r="B424" s="131"/>
      <c r="C424" s="131"/>
    </row>
    <row r="425" spans="2:3" x14ac:dyDescent="0.25">
      <c r="B425" s="131"/>
      <c r="C425" s="131"/>
    </row>
    <row r="426" spans="2:3" x14ac:dyDescent="0.25">
      <c r="B426" s="131"/>
      <c r="C426" s="131"/>
    </row>
    <row r="427" spans="2:3" x14ac:dyDescent="0.25">
      <c r="B427" s="131"/>
      <c r="C427" s="131"/>
    </row>
    <row r="428" spans="2:3" x14ac:dyDescent="0.25">
      <c r="B428" s="131"/>
      <c r="C428" s="131"/>
    </row>
    <row r="429" spans="2:3" x14ac:dyDescent="0.25">
      <c r="B429" s="131"/>
      <c r="C429" s="131"/>
    </row>
    <row r="430" spans="2:3" x14ac:dyDescent="0.25">
      <c r="B430" s="131"/>
      <c r="C430" s="131"/>
    </row>
    <row r="431" spans="2:3" x14ac:dyDescent="0.25">
      <c r="B431" s="131"/>
      <c r="C431" s="131"/>
    </row>
    <row r="432" spans="2:3" x14ac:dyDescent="0.25">
      <c r="B432" s="131"/>
      <c r="C432" s="131"/>
    </row>
    <row r="433" spans="2:3" x14ac:dyDescent="0.25">
      <c r="B433" s="131"/>
      <c r="C433" s="131"/>
    </row>
    <row r="434" spans="2:3" x14ac:dyDescent="0.25">
      <c r="B434" s="131"/>
      <c r="C434" s="131"/>
    </row>
    <row r="435" spans="2:3" x14ac:dyDescent="0.25">
      <c r="B435" s="131"/>
      <c r="C435" s="131"/>
    </row>
    <row r="436" spans="2:3" x14ac:dyDescent="0.25">
      <c r="B436" s="131"/>
      <c r="C436" s="131"/>
    </row>
    <row r="437" spans="2:3" x14ac:dyDescent="0.25">
      <c r="B437" s="131"/>
      <c r="C437" s="131"/>
    </row>
    <row r="438" spans="2:3" x14ac:dyDescent="0.25">
      <c r="B438" s="131"/>
      <c r="C438" s="131"/>
    </row>
    <row r="439" spans="2:3" x14ac:dyDescent="0.25">
      <c r="B439" s="131"/>
      <c r="C439" s="131"/>
    </row>
    <row r="440" spans="2:3" x14ac:dyDescent="0.25">
      <c r="B440" s="131"/>
      <c r="C440" s="131"/>
    </row>
    <row r="441" spans="2:3" x14ac:dyDescent="0.25">
      <c r="B441" s="131"/>
      <c r="C441" s="131"/>
    </row>
    <row r="442" spans="2:3" x14ac:dyDescent="0.25">
      <c r="B442" s="131"/>
      <c r="C442" s="131"/>
    </row>
    <row r="443" spans="2:3" x14ac:dyDescent="0.25">
      <c r="B443" s="131"/>
      <c r="C443" s="131"/>
    </row>
    <row r="444" spans="2:3" x14ac:dyDescent="0.25">
      <c r="B444" s="131"/>
      <c r="C444" s="131"/>
    </row>
    <row r="445" spans="2:3" x14ac:dyDescent="0.25">
      <c r="B445" s="131"/>
      <c r="C445" s="131"/>
    </row>
    <row r="446" spans="2:3" x14ac:dyDescent="0.25">
      <c r="B446" s="131"/>
      <c r="C446" s="131"/>
    </row>
    <row r="447" spans="2:3" x14ac:dyDescent="0.25">
      <c r="B447" s="131"/>
      <c r="C447" s="131"/>
    </row>
    <row r="448" spans="2:3" x14ac:dyDescent="0.25">
      <c r="B448" s="131"/>
      <c r="C448" s="131"/>
    </row>
    <row r="449" spans="2:3" x14ac:dyDescent="0.25">
      <c r="B449" s="131"/>
      <c r="C449" s="131"/>
    </row>
    <row r="450" spans="2:3" x14ac:dyDescent="0.25">
      <c r="B450" s="131"/>
      <c r="C450" s="131"/>
    </row>
    <row r="451" spans="2:3" x14ac:dyDescent="0.25">
      <c r="B451" s="131"/>
      <c r="C451" s="131"/>
    </row>
    <row r="452" spans="2:3" x14ac:dyDescent="0.25">
      <c r="B452" s="131"/>
      <c r="C452" s="131"/>
    </row>
    <row r="453" spans="2:3" x14ac:dyDescent="0.25">
      <c r="B453" s="131"/>
      <c r="C453" s="131"/>
    </row>
    <row r="454" spans="2:3" x14ac:dyDescent="0.25">
      <c r="B454" s="131"/>
      <c r="C454" s="131"/>
    </row>
    <row r="455" spans="2:3" x14ac:dyDescent="0.25">
      <c r="B455" s="131"/>
      <c r="C455" s="131"/>
    </row>
    <row r="456" spans="2:3" x14ac:dyDescent="0.25">
      <c r="B456" s="131"/>
      <c r="C456" s="131"/>
    </row>
    <row r="457" spans="2:3" x14ac:dyDescent="0.25">
      <c r="B457" s="131"/>
      <c r="C457" s="131"/>
    </row>
    <row r="458" spans="2:3" x14ac:dyDescent="0.25">
      <c r="B458" s="131"/>
      <c r="C458" s="131"/>
    </row>
    <row r="459" spans="2:3" x14ac:dyDescent="0.25">
      <c r="B459" s="131"/>
      <c r="C459" s="131"/>
    </row>
    <row r="460" spans="2:3" x14ac:dyDescent="0.25">
      <c r="B460" s="131"/>
      <c r="C460" s="131"/>
    </row>
    <row r="461" spans="2:3" x14ac:dyDescent="0.25">
      <c r="B461" s="131"/>
      <c r="C461" s="131"/>
    </row>
    <row r="462" spans="2:3" x14ac:dyDescent="0.25">
      <c r="B462" s="131"/>
      <c r="C462" s="131"/>
    </row>
    <row r="463" spans="2:3" x14ac:dyDescent="0.25">
      <c r="B463" s="131"/>
      <c r="C463" s="131"/>
    </row>
    <row r="464" spans="2:3" x14ac:dyDescent="0.25">
      <c r="B464" s="131"/>
      <c r="C464" s="131"/>
    </row>
    <row r="465" spans="2:3" x14ac:dyDescent="0.25">
      <c r="B465" s="131"/>
      <c r="C465" s="131"/>
    </row>
    <row r="466" spans="2:3" x14ac:dyDescent="0.25">
      <c r="B466" s="131"/>
      <c r="C466" s="131"/>
    </row>
    <row r="467" spans="2:3" x14ac:dyDescent="0.25">
      <c r="B467" s="131"/>
      <c r="C467" s="131"/>
    </row>
    <row r="468" spans="2:3" x14ac:dyDescent="0.25">
      <c r="B468" s="131"/>
      <c r="C468" s="131"/>
    </row>
    <row r="469" spans="2:3" x14ac:dyDescent="0.25">
      <c r="B469" s="131"/>
      <c r="C469" s="131"/>
    </row>
    <row r="470" spans="2:3" x14ac:dyDescent="0.25">
      <c r="B470" s="131"/>
      <c r="C470" s="131"/>
    </row>
    <row r="471" spans="2:3" x14ac:dyDescent="0.25">
      <c r="B471" s="131"/>
      <c r="C471" s="131"/>
    </row>
    <row r="472" spans="2:3" x14ac:dyDescent="0.25">
      <c r="B472" s="131"/>
      <c r="C472" s="131"/>
    </row>
    <row r="473" spans="2:3" x14ac:dyDescent="0.25">
      <c r="B473" s="131"/>
      <c r="C473" s="131"/>
    </row>
    <row r="474" spans="2:3" x14ac:dyDescent="0.25">
      <c r="B474" s="131"/>
      <c r="C474" s="131"/>
    </row>
    <row r="475" spans="2:3" x14ac:dyDescent="0.25">
      <c r="B475" s="131"/>
      <c r="C475" s="131"/>
    </row>
    <row r="476" spans="2:3" x14ac:dyDescent="0.25">
      <c r="B476" s="131"/>
      <c r="C476" s="131"/>
    </row>
    <row r="477" spans="2:3" x14ac:dyDescent="0.25">
      <c r="B477" s="131"/>
      <c r="C477" s="131"/>
    </row>
    <row r="478" spans="2:3" x14ac:dyDescent="0.25">
      <c r="B478" s="131"/>
      <c r="C478" s="131"/>
    </row>
    <row r="479" spans="2:3" x14ac:dyDescent="0.25">
      <c r="B479" s="131"/>
      <c r="C479" s="131"/>
    </row>
    <row r="480" spans="2:3" x14ac:dyDescent="0.25">
      <c r="B480" s="131"/>
      <c r="C480" s="131"/>
    </row>
    <row r="481" spans="2:3" x14ac:dyDescent="0.25">
      <c r="B481" s="131"/>
      <c r="C481" s="131"/>
    </row>
    <row r="482" spans="2:3" x14ac:dyDescent="0.25">
      <c r="B482" s="131"/>
      <c r="C482" s="131"/>
    </row>
    <row r="483" spans="2:3" x14ac:dyDescent="0.25">
      <c r="B483" s="131"/>
      <c r="C483" s="131"/>
    </row>
    <row r="484" spans="2:3" x14ac:dyDescent="0.25">
      <c r="B484" s="131"/>
      <c r="C484" s="131"/>
    </row>
    <row r="485" spans="2:3" x14ac:dyDescent="0.25">
      <c r="B485" s="131"/>
      <c r="C485" s="131"/>
    </row>
    <row r="486" spans="2:3" x14ac:dyDescent="0.25">
      <c r="B486" s="131"/>
      <c r="C486" s="131"/>
    </row>
    <row r="487" spans="2:3" x14ac:dyDescent="0.25">
      <c r="B487" s="131"/>
      <c r="C487" s="131"/>
    </row>
    <row r="488" spans="2:3" x14ac:dyDescent="0.25">
      <c r="B488" s="131"/>
      <c r="C488" s="131"/>
    </row>
    <row r="489" spans="2:3" x14ac:dyDescent="0.25">
      <c r="B489" s="131"/>
      <c r="C489" s="131"/>
    </row>
    <row r="490" spans="2:3" x14ac:dyDescent="0.25">
      <c r="B490" s="131"/>
      <c r="C490" s="131"/>
    </row>
    <row r="491" spans="2:3" x14ac:dyDescent="0.25">
      <c r="B491" s="131"/>
      <c r="C491" s="131"/>
    </row>
    <row r="492" spans="2:3" x14ac:dyDescent="0.25">
      <c r="B492" s="131"/>
      <c r="C492" s="131"/>
    </row>
    <row r="493" spans="2:3" x14ac:dyDescent="0.25">
      <c r="B493" s="131"/>
      <c r="C493" s="131"/>
    </row>
    <row r="494" spans="2:3" x14ac:dyDescent="0.25">
      <c r="B494" s="131"/>
      <c r="C494" s="131"/>
    </row>
    <row r="495" spans="2:3" x14ac:dyDescent="0.25">
      <c r="B495" s="131"/>
      <c r="C495" s="131"/>
    </row>
    <row r="496" spans="2:3" x14ac:dyDescent="0.25">
      <c r="B496" s="131"/>
      <c r="C496" s="131"/>
    </row>
    <row r="497" spans="2:3" x14ac:dyDescent="0.25">
      <c r="B497" s="131"/>
      <c r="C497" s="131"/>
    </row>
    <row r="498" spans="2:3" x14ac:dyDescent="0.25">
      <c r="B498" s="131"/>
      <c r="C498" s="131"/>
    </row>
    <row r="499" spans="2:3" x14ac:dyDescent="0.25">
      <c r="B499" s="131"/>
      <c r="C499" s="131"/>
    </row>
    <row r="500" spans="2:3" x14ac:dyDescent="0.25">
      <c r="B500" s="131"/>
      <c r="C500" s="131"/>
    </row>
    <row r="501" spans="2:3" x14ac:dyDescent="0.25">
      <c r="B501" s="131"/>
      <c r="C501" s="131"/>
    </row>
    <row r="502" spans="2:3" x14ac:dyDescent="0.25">
      <c r="B502" s="131"/>
      <c r="C502" s="131"/>
    </row>
    <row r="503" spans="2:3" x14ac:dyDescent="0.25">
      <c r="B503" s="131"/>
      <c r="C503" s="131"/>
    </row>
    <row r="504" spans="2:3" x14ac:dyDescent="0.25">
      <c r="B504" s="131"/>
      <c r="C504" s="131"/>
    </row>
    <row r="505" spans="2:3" x14ac:dyDescent="0.25">
      <c r="B505" s="131"/>
      <c r="C505" s="131"/>
    </row>
    <row r="506" spans="2:3" x14ac:dyDescent="0.25">
      <c r="B506" s="131"/>
      <c r="C506" s="131"/>
    </row>
    <row r="507" spans="2:3" x14ac:dyDescent="0.25">
      <c r="B507" s="131"/>
      <c r="C507" s="131"/>
    </row>
    <row r="508" spans="2:3" x14ac:dyDescent="0.25">
      <c r="B508" s="131"/>
      <c r="C508" s="131"/>
    </row>
    <row r="509" spans="2:3" x14ac:dyDescent="0.25">
      <c r="B509" s="131"/>
      <c r="C509" s="131"/>
    </row>
    <row r="510" spans="2:3" x14ac:dyDescent="0.25">
      <c r="B510" s="131"/>
      <c r="C510" s="131"/>
    </row>
    <row r="511" spans="2:3" x14ac:dyDescent="0.25">
      <c r="B511" s="131"/>
      <c r="C511" s="131"/>
    </row>
    <row r="512" spans="2:3" x14ac:dyDescent="0.25">
      <c r="B512" s="131"/>
      <c r="C512" s="131"/>
    </row>
    <row r="513" spans="2:3" x14ac:dyDescent="0.25">
      <c r="B513" s="131"/>
      <c r="C513" s="131"/>
    </row>
    <row r="514" spans="2:3" x14ac:dyDescent="0.25">
      <c r="B514" s="131"/>
      <c r="C514" s="131"/>
    </row>
    <row r="515" spans="2:3" x14ac:dyDescent="0.25">
      <c r="B515" s="131"/>
      <c r="C515" s="131"/>
    </row>
    <row r="516" spans="2:3" x14ac:dyDescent="0.25">
      <c r="B516" s="131"/>
      <c r="C516" s="131"/>
    </row>
    <row r="517" spans="2:3" x14ac:dyDescent="0.25">
      <c r="B517" s="131"/>
      <c r="C517" s="131"/>
    </row>
    <row r="518" spans="2:3" x14ac:dyDescent="0.25">
      <c r="B518" s="131"/>
      <c r="C518" s="131"/>
    </row>
    <row r="519" spans="2:3" x14ac:dyDescent="0.25">
      <c r="B519" s="131"/>
      <c r="C519" s="131"/>
    </row>
    <row r="520" spans="2:3" x14ac:dyDescent="0.25">
      <c r="B520" s="131"/>
      <c r="C520" s="131"/>
    </row>
    <row r="521" spans="2:3" x14ac:dyDescent="0.25">
      <c r="B521" s="131"/>
      <c r="C521" s="131"/>
    </row>
    <row r="522" spans="2:3" x14ac:dyDescent="0.25">
      <c r="B522" s="131"/>
      <c r="C522" s="131"/>
    </row>
    <row r="523" spans="2:3" x14ac:dyDescent="0.25">
      <c r="B523" s="131"/>
      <c r="C523" s="131"/>
    </row>
    <row r="524" spans="2:3" x14ac:dyDescent="0.25">
      <c r="B524" s="131"/>
      <c r="C524" s="131"/>
    </row>
    <row r="525" spans="2:3" x14ac:dyDescent="0.25">
      <c r="B525" s="131"/>
      <c r="C525" s="131"/>
    </row>
    <row r="526" spans="2:3" x14ac:dyDescent="0.25">
      <c r="B526" s="131"/>
      <c r="C526" s="131"/>
    </row>
    <row r="527" spans="2:3" x14ac:dyDescent="0.25">
      <c r="B527" s="131"/>
      <c r="C527" s="131"/>
    </row>
    <row r="528" spans="2:3" x14ac:dyDescent="0.25">
      <c r="B528" s="131"/>
      <c r="C528" s="131"/>
    </row>
    <row r="529" spans="2:3" x14ac:dyDescent="0.25">
      <c r="B529" s="131"/>
      <c r="C529" s="131"/>
    </row>
    <row r="530" spans="2:3" x14ac:dyDescent="0.25">
      <c r="B530" s="131"/>
      <c r="C530" s="131"/>
    </row>
    <row r="531" spans="2:3" x14ac:dyDescent="0.25">
      <c r="B531" s="131"/>
      <c r="C531" s="131"/>
    </row>
    <row r="532" spans="2:3" x14ac:dyDescent="0.25">
      <c r="B532" s="131"/>
      <c r="C532" s="131"/>
    </row>
    <row r="533" spans="2:3" x14ac:dyDescent="0.25">
      <c r="B533" s="131"/>
      <c r="C533" s="131"/>
    </row>
    <row r="534" spans="2:3" x14ac:dyDescent="0.25">
      <c r="B534" s="131"/>
      <c r="C534" s="131"/>
    </row>
    <row r="535" spans="2:3" x14ac:dyDescent="0.25">
      <c r="B535" s="131"/>
      <c r="C535" s="131"/>
    </row>
    <row r="536" spans="2:3" x14ac:dyDescent="0.25">
      <c r="B536" s="131"/>
      <c r="C536" s="131"/>
    </row>
    <row r="537" spans="2:3" x14ac:dyDescent="0.25">
      <c r="B537" s="131"/>
      <c r="C537" s="131"/>
    </row>
    <row r="538" spans="2:3" x14ac:dyDescent="0.25">
      <c r="B538" s="131"/>
      <c r="C538" s="131"/>
    </row>
    <row r="539" spans="2:3" x14ac:dyDescent="0.25">
      <c r="B539" s="131"/>
      <c r="C539" s="131"/>
    </row>
    <row r="540" spans="2:3" x14ac:dyDescent="0.25">
      <c r="B540" s="131"/>
      <c r="C540" s="131"/>
    </row>
    <row r="541" spans="2:3" x14ac:dyDescent="0.25">
      <c r="B541" s="131"/>
      <c r="C541" s="131"/>
    </row>
    <row r="542" spans="2:3" x14ac:dyDescent="0.25">
      <c r="B542" s="131"/>
      <c r="C542" s="131"/>
    </row>
    <row r="543" spans="2:3" x14ac:dyDescent="0.25">
      <c r="B543" s="131"/>
      <c r="C543" s="131"/>
    </row>
    <row r="544" spans="2:3" x14ac:dyDescent="0.25">
      <c r="B544" s="131"/>
      <c r="C544" s="131"/>
    </row>
    <row r="545" spans="2:3" x14ac:dyDescent="0.25">
      <c r="B545" s="131"/>
      <c r="C545" s="131"/>
    </row>
    <row r="546" spans="2:3" x14ac:dyDescent="0.25">
      <c r="B546" s="131"/>
      <c r="C546" s="131"/>
    </row>
    <row r="547" spans="2:3" x14ac:dyDescent="0.25">
      <c r="B547" s="131"/>
      <c r="C547" s="131"/>
    </row>
    <row r="548" spans="2:3" x14ac:dyDescent="0.25">
      <c r="B548" s="131"/>
      <c r="C548" s="131"/>
    </row>
    <row r="549" spans="2:3" x14ac:dyDescent="0.25">
      <c r="B549" s="131"/>
      <c r="C549" s="131"/>
    </row>
    <row r="550" spans="2:3" x14ac:dyDescent="0.25">
      <c r="B550" s="131"/>
      <c r="C550" s="131"/>
    </row>
    <row r="551" spans="2:3" x14ac:dyDescent="0.25">
      <c r="B551" s="131"/>
      <c r="C551" s="131"/>
    </row>
    <row r="552" spans="2:3" x14ac:dyDescent="0.25">
      <c r="B552" s="131"/>
      <c r="C552" s="131"/>
    </row>
    <row r="553" spans="2:3" x14ac:dyDescent="0.25">
      <c r="B553" s="131"/>
      <c r="C553" s="131"/>
    </row>
    <row r="554" spans="2:3" x14ac:dyDescent="0.25">
      <c r="B554" s="131"/>
      <c r="C554" s="131"/>
    </row>
    <row r="555" spans="2:3" x14ac:dyDescent="0.25">
      <c r="B555" s="131"/>
      <c r="C555" s="131"/>
    </row>
    <row r="556" spans="2:3" x14ac:dyDescent="0.25">
      <c r="B556" s="131"/>
      <c r="C556" s="131"/>
    </row>
    <row r="557" spans="2:3" x14ac:dyDescent="0.25">
      <c r="B557" s="131"/>
      <c r="C557" s="131"/>
    </row>
    <row r="558" spans="2:3" x14ac:dyDescent="0.25">
      <c r="B558" s="131"/>
      <c r="C558" s="131"/>
    </row>
    <row r="559" spans="2:3" x14ac:dyDescent="0.25">
      <c r="B559" s="131"/>
      <c r="C559" s="131"/>
    </row>
    <row r="560" spans="2:3" x14ac:dyDescent="0.25">
      <c r="B560" s="131"/>
      <c r="C560" s="131"/>
    </row>
    <row r="561" spans="2:3" x14ac:dyDescent="0.25">
      <c r="B561" s="131"/>
      <c r="C561" s="131"/>
    </row>
    <row r="562" spans="2:3" x14ac:dyDescent="0.25">
      <c r="B562" s="131"/>
      <c r="C562" s="131"/>
    </row>
    <row r="563" spans="2:3" x14ac:dyDescent="0.25">
      <c r="B563" s="131"/>
      <c r="C563" s="131"/>
    </row>
    <row r="564" spans="2:3" x14ac:dyDescent="0.25">
      <c r="B564" s="131"/>
      <c r="C564" s="131"/>
    </row>
    <row r="565" spans="2:3" x14ac:dyDescent="0.25">
      <c r="B565" s="131"/>
      <c r="C565" s="131"/>
    </row>
    <row r="566" spans="2:3" x14ac:dyDescent="0.25">
      <c r="B566" s="131"/>
      <c r="C566" s="131"/>
    </row>
    <row r="567" spans="2:3" x14ac:dyDescent="0.25">
      <c r="B567" s="131"/>
      <c r="C567" s="131"/>
    </row>
    <row r="568" spans="2:3" x14ac:dyDescent="0.25">
      <c r="B568" s="131"/>
      <c r="C568" s="131"/>
    </row>
    <row r="569" spans="2:3" x14ac:dyDescent="0.25">
      <c r="B569" s="131"/>
      <c r="C569" s="131"/>
    </row>
    <row r="570" spans="2:3" x14ac:dyDescent="0.25">
      <c r="B570" s="131"/>
      <c r="C570" s="131"/>
    </row>
    <row r="571" spans="2:3" x14ac:dyDescent="0.25">
      <c r="B571" s="131"/>
      <c r="C571" s="131"/>
    </row>
    <row r="572" spans="2:3" x14ac:dyDescent="0.25">
      <c r="B572" s="131"/>
      <c r="C572" s="131"/>
    </row>
    <row r="573" spans="2:3" x14ac:dyDescent="0.25">
      <c r="B573" s="131"/>
      <c r="C573" s="131"/>
    </row>
    <row r="574" spans="2:3" x14ac:dyDescent="0.25">
      <c r="B574" s="131"/>
      <c r="C574" s="131"/>
    </row>
    <row r="575" spans="2:3" x14ac:dyDescent="0.25">
      <c r="B575" s="131"/>
      <c r="C575" s="131"/>
    </row>
    <row r="576" spans="2:3" x14ac:dyDescent="0.25">
      <c r="B576" s="131"/>
      <c r="C576" s="131"/>
    </row>
    <row r="577" spans="2:3" x14ac:dyDescent="0.25">
      <c r="B577" s="131"/>
      <c r="C577" s="131"/>
    </row>
    <row r="578" spans="2:3" x14ac:dyDescent="0.25">
      <c r="B578" s="131"/>
      <c r="C578" s="131"/>
    </row>
    <row r="579" spans="2:3" x14ac:dyDescent="0.25">
      <c r="B579" s="131"/>
      <c r="C579" s="131"/>
    </row>
    <row r="580" spans="2:3" x14ac:dyDescent="0.25">
      <c r="B580" s="131"/>
      <c r="C580" s="131"/>
    </row>
    <row r="581" spans="2:3" x14ac:dyDescent="0.25">
      <c r="B581" s="131"/>
      <c r="C581" s="131"/>
    </row>
    <row r="582" spans="2:3" x14ac:dyDescent="0.25">
      <c r="B582" s="131"/>
      <c r="C582" s="131"/>
    </row>
    <row r="583" spans="2:3" x14ac:dyDescent="0.25">
      <c r="B583" s="131"/>
      <c r="C583" s="131"/>
    </row>
    <row r="584" spans="2:3" x14ac:dyDescent="0.25">
      <c r="B584" s="131"/>
      <c r="C584" s="131"/>
    </row>
    <row r="585" spans="2:3" x14ac:dyDescent="0.25">
      <c r="B585" s="131"/>
      <c r="C585" s="131"/>
    </row>
    <row r="586" spans="2:3" x14ac:dyDescent="0.25">
      <c r="B586" s="131"/>
      <c r="C586" s="131"/>
    </row>
    <row r="587" spans="2:3" x14ac:dyDescent="0.25">
      <c r="B587" s="131"/>
      <c r="C587" s="131"/>
    </row>
    <row r="588" spans="2:3" x14ac:dyDescent="0.25">
      <c r="B588" s="131"/>
      <c r="C588" s="131"/>
    </row>
    <row r="589" spans="2:3" x14ac:dyDescent="0.25">
      <c r="B589" s="131"/>
      <c r="C589" s="131"/>
    </row>
    <row r="590" spans="2:3" x14ac:dyDescent="0.25">
      <c r="B590" s="131"/>
      <c r="C590" s="131"/>
    </row>
    <row r="591" spans="2:3" x14ac:dyDescent="0.25">
      <c r="B591" s="131"/>
      <c r="C591" s="131"/>
    </row>
    <row r="592" spans="2:3" x14ac:dyDescent="0.25">
      <c r="B592" s="131"/>
      <c r="C592" s="131"/>
    </row>
    <row r="593" spans="2:3" x14ac:dyDescent="0.25">
      <c r="B593" s="131"/>
      <c r="C593" s="131"/>
    </row>
    <row r="594" spans="2:3" x14ac:dyDescent="0.25">
      <c r="B594" s="131"/>
      <c r="C594" s="131"/>
    </row>
    <row r="595" spans="2:3" x14ac:dyDescent="0.25">
      <c r="B595" s="131"/>
      <c r="C595" s="131"/>
    </row>
    <row r="596" spans="2:3" x14ac:dyDescent="0.25">
      <c r="B596" s="131"/>
      <c r="C596" s="131"/>
    </row>
    <row r="597" spans="2:3" x14ac:dyDescent="0.25">
      <c r="B597" s="131"/>
      <c r="C597" s="131"/>
    </row>
    <row r="598" spans="2:3" x14ac:dyDescent="0.25">
      <c r="B598" s="131"/>
      <c r="C598" s="131"/>
    </row>
    <row r="599" spans="2:3" x14ac:dyDescent="0.25">
      <c r="B599" s="131"/>
      <c r="C599" s="131"/>
    </row>
    <row r="600" spans="2:3" x14ac:dyDescent="0.25">
      <c r="B600" s="131"/>
      <c r="C600" s="131"/>
    </row>
    <row r="601" spans="2:3" x14ac:dyDescent="0.25">
      <c r="B601" s="131"/>
      <c r="C601" s="131"/>
    </row>
    <row r="602" spans="2:3" x14ac:dyDescent="0.25">
      <c r="B602" s="131"/>
      <c r="C602" s="131"/>
    </row>
    <row r="603" spans="2:3" x14ac:dyDescent="0.25">
      <c r="B603" s="131"/>
      <c r="C603" s="131"/>
    </row>
    <row r="604" spans="2:3" x14ac:dyDescent="0.25">
      <c r="B604" s="131"/>
      <c r="C604" s="131"/>
    </row>
    <row r="605" spans="2:3" x14ac:dyDescent="0.25">
      <c r="B605" s="131"/>
      <c r="C605" s="131"/>
    </row>
    <row r="606" spans="2:3" x14ac:dyDescent="0.25">
      <c r="B606" s="131"/>
      <c r="C606" s="131"/>
    </row>
    <row r="607" spans="2:3" x14ac:dyDescent="0.25">
      <c r="B607" s="131"/>
      <c r="C607" s="131"/>
    </row>
    <row r="608" spans="2:3" x14ac:dyDescent="0.25">
      <c r="B608" s="131"/>
      <c r="C608" s="131"/>
    </row>
    <row r="609" spans="2:3" x14ac:dyDescent="0.25">
      <c r="B609" s="131"/>
      <c r="C609" s="131"/>
    </row>
    <row r="610" spans="2:3" x14ac:dyDescent="0.25">
      <c r="B610" s="131"/>
      <c r="C610" s="131"/>
    </row>
    <row r="611" spans="2:3" x14ac:dyDescent="0.25">
      <c r="B611" s="131"/>
      <c r="C611" s="131"/>
    </row>
    <row r="612" spans="2:3" x14ac:dyDescent="0.25">
      <c r="B612" s="131"/>
      <c r="C612" s="131"/>
    </row>
    <row r="613" spans="2:3" x14ac:dyDescent="0.25">
      <c r="B613" s="131"/>
      <c r="C613" s="131"/>
    </row>
    <row r="614" spans="2:3" x14ac:dyDescent="0.25">
      <c r="B614" s="131"/>
      <c r="C614" s="131"/>
    </row>
    <row r="615" spans="2:3" x14ac:dyDescent="0.25">
      <c r="B615" s="131"/>
      <c r="C615" s="131"/>
    </row>
    <row r="616" spans="2:3" x14ac:dyDescent="0.25">
      <c r="B616" s="131"/>
      <c r="C616" s="131"/>
    </row>
    <row r="617" spans="2:3" x14ac:dyDescent="0.25">
      <c r="B617" s="131"/>
      <c r="C617" s="131"/>
    </row>
    <row r="618" spans="2:3" x14ac:dyDescent="0.25">
      <c r="B618" s="131"/>
      <c r="C618" s="131"/>
    </row>
    <row r="619" spans="2:3" x14ac:dyDescent="0.25">
      <c r="B619" s="131"/>
      <c r="C619" s="131"/>
    </row>
    <row r="620" spans="2:3" x14ac:dyDescent="0.25">
      <c r="B620" s="131"/>
      <c r="C620" s="131"/>
    </row>
    <row r="621" spans="2:3" x14ac:dyDescent="0.25">
      <c r="B621" s="131"/>
      <c r="C621" s="131"/>
    </row>
    <row r="622" spans="2:3" x14ac:dyDescent="0.25">
      <c r="B622" s="131"/>
      <c r="C622" s="131"/>
    </row>
    <row r="623" spans="2:3" x14ac:dyDescent="0.25">
      <c r="B623" s="131"/>
      <c r="C623" s="131"/>
    </row>
    <row r="624" spans="2:3" x14ac:dyDescent="0.25">
      <c r="B624" s="131"/>
      <c r="C624" s="131"/>
    </row>
    <row r="625" spans="2:3" x14ac:dyDescent="0.25">
      <c r="B625" s="131"/>
      <c r="C625" s="131"/>
    </row>
    <row r="626" spans="2:3" x14ac:dyDescent="0.25">
      <c r="B626" s="131"/>
      <c r="C626" s="131"/>
    </row>
    <row r="627" spans="2:3" x14ac:dyDescent="0.25">
      <c r="B627" s="131"/>
      <c r="C627" s="131"/>
    </row>
    <row r="628" spans="2:3" x14ac:dyDescent="0.25">
      <c r="B628" s="131"/>
      <c r="C628" s="131"/>
    </row>
    <row r="629" spans="2:3" x14ac:dyDescent="0.25">
      <c r="B629" s="131"/>
      <c r="C629" s="131"/>
    </row>
    <row r="630" spans="2:3" x14ac:dyDescent="0.25">
      <c r="B630" s="131"/>
      <c r="C630" s="131"/>
    </row>
    <row r="631" spans="2:3" x14ac:dyDescent="0.25">
      <c r="B631" s="131"/>
      <c r="C631" s="131"/>
    </row>
    <row r="632" spans="2:3" x14ac:dyDescent="0.25">
      <c r="B632" s="131"/>
      <c r="C632" s="131"/>
    </row>
    <row r="633" spans="2:3" x14ac:dyDescent="0.25">
      <c r="B633" s="131"/>
      <c r="C633" s="131"/>
    </row>
    <row r="634" spans="2:3" x14ac:dyDescent="0.25">
      <c r="B634" s="131"/>
      <c r="C634" s="131"/>
    </row>
    <row r="635" spans="2:3" x14ac:dyDescent="0.25">
      <c r="B635" s="131"/>
      <c r="C635" s="131"/>
    </row>
    <row r="636" spans="2:3" x14ac:dyDescent="0.25">
      <c r="B636" s="131"/>
      <c r="C636" s="131"/>
    </row>
    <row r="637" spans="2:3" x14ac:dyDescent="0.25">
      <c r="B637" s="131"/>
      <c r="C637" s="131"/>
    </row>
    <row r="638" spans="2:3" x14ac:dyDescent="0.25">
      <c r="B638" s="131"/>
      <c r="C638" s="131"/>
    </row>
    <row r="639" spans="2:3" x14ac:dyDescent="0.25">
      <c r="B639" s="131"/>
      <c r="C639" s="131"/>
    </row>
    <row r="640" spans="2:3" x14ac:dyDescent="0.25">
      <c r="B640" s="131"/>
      <c r="C640" s="131"/>
    </row>
    <row r="641" spans="2:3" x14ac:dyDescent="0.25">
      <c r="B641" s="131"/>
      <c r="C641" s="131"/>
    </row>
    <row r="642" spans="2:3" x14ac:dyDescent="0.25">
      <c r="B642" s="131"/>
      <c r="C642" s="131"/>
    </row>
    <row r="643" spans="2:3" x14ac:dyDescent="0.25">
      <c r="B643" s="131"/>
      <c r="C643" s="131"/>
    </row>
    <row r="644" spans="2:3" x14ac:dyDescent="0.25">
      <c r="B644" s="131"/>
      <c r="C644" s="131"/>
    </row>
    <row r="645" spans="2:3" x14ac:dyDescent="0.25">
      <c r="B645" s="131"/>
      <c r="C645" s="131"/>
    </row>
    <row r="646" spans="2:3" x14ac:dyDescent="0.25">
      <c r="B646" s="131"/>
      <c r="C646" s="131"/>
    </row>
    <row r="647" spans="2:3" x14ac:dyDescent="0.25">
      <c r="B647" s="131"/>
      <c r="C647" s="131"/>
    </row>
    <row r="648" spans="2:3" x14ac:dyDescent="0.25">
      <c r="B648" s="131"/>
      <c r="C648" s="131"/>
    </row>
    <row r="649" spans="2:3" x14ac:dyDescent="0.25">
      <c r="B649" s="131"/>
      <c r="C649" s="131"/>
    </row>
    <row r="650" spans="2:3" x14ac:dyDescent="0.25">
      <c r="B650" s="131"/>
      <c r="C650" s="131"/>
    </row>
    <row r="651" spans="2:3" x14ac:dyDescent="0.25">
      <c r="B651" s="131"/>
      <c r="C651" s="131"/>
    </row>
    <row r="652" spans="2:3" x14ac:dyDescent="0.25">
      <c r="B652" s="131"/>
      <c r="C652" s="131"/>
    </row>
    <row r="653" spans="2:3" x14ac:dyDescent="0.25">
      <c r="B653" s="131"/>
      <c r="C653" s="131"/>
    </row>
    <row r="654" spans="2:3" x14ac:dyDescent="0.25">
      <c r="B654" s="131"/>
      <c r="C654" s="131"/>
    </row>
    <row r="655" spans="2:3" x14ac:dyDescent="0.25">
      <c r="B655" s="131"/>
      <c r="C655" s="131"/>
    </row>
    <row r="656" spans="2:3" x14ac:dyDescent="0.25">
      <c r="B656" s="131"/>
      <c r="C656" s="131"/>
    </row>
    <row r="657" spans="2:3" x14ac:dyDescent="0.25">
      <c r="B657" s="131"/>
      <c r="C657" s="131"/>
    </row>
    <row r="658" spans="2:3" x14ac:dyDescent="0.25">
      <c r="B658" s="131"/>
      <c r="C658" s="131"/>
    </row>
    <row r="659" spans="2:3" x14ac:dyDescent="0.25">
      <c r="B659" s="131"/>
      <c r="C659" s="131"/>
    </row>
    <row r="660" spans="2:3" x14ac:dyDescent="0.25">
      <c r="B660" s="131"/>
      <c r="C660" s="131"/>
    </row>
    <row r="661" spans="2:3" x14ac:dyDescent="0.25">
      <c r="B661" s="131"/>
      <c r="C661" s="131"/>
    </row>
    <row r="662" spans="2:3" x14ac:dyDescent="0.25">
      <c r="B662" s="131"/>
      <c r="C662" s="131"/>
    </row>
    <row r="663" spans="2:3" x14ac:dyDescent="0.25">
      <c r="B663" s="131"/>
      <c r="C663" s="131"/>
    </row>
    <row r="664" spans="2:3" x14ac:dyDescent="0.25">
      <c r="B664" s="131"/>
      <c r="C664" s="131"/>
    </row>
    <row r="665" spans="2:3" x14ac:dyDescent="0.25">
      <c r="B665" s="131"/>
      <c r="C665" s="131"/>
    </row>
    <row r="666" spans="2:3" x14ac:dyDescent="0.25">
      <c r="B666" s="131"/>
      <c r="C666" s="131"/>
    </row>
    <row r="667" spans="2:3" x14ac:dyDescent="0.25">
      <c r="B667" s="131"/>
      <c r="C667" s="131"/>
    </row>
    <row r="668" spans="2:3" x14ac:dyDescent="0.25">
      <c r="B668" s="131"/>
      <c r="C668" s="131"/>
    </row>
    <row r="669" spans="2:3" x14ac:dyDescent="0.25">
      <c r="B669" s="131"/>
      <c r="C669" s="131"/>
    </row>
    <row r="670" spans="2:3" x14ac:dyDescent="0.25">
      <c r="B670" s="131"/>
      <c r="C670" s="131"/>
    </row>
    <row r="671" spans="2:3" x14ac:dyDescent="0.25">
      <c r="B671" s="131"/>
      <c r="C671" s="131"/>
    </row>
    <row r="672" spans="2:3" x14ac:dyDescent="0.25">
      <c r="B672" s="131"/>
      <c r="C672" s="131"/>
    </row>
    <row r="673" spans="2:3" x14ac:dyDescent="0.25">
      <c r="B673" s="131"/>
      <c r="C673" s="131"/>
    </row>
    <row r="674" spans="2:3" x14ac:dyDescent="0.25">
      <c r="B674" s="131"/>
      <c r="C674" s="131"/>
    </row>
    <row r="675" spans="2:3" x14ac:dyDescent="0.25">
      <c r="B675" s="131"/>
      <c r="C675" s="131"/>
    </row>
    <row r="676" spans="2:3" x14ac:dyDescent="0.25">
      <c r="B676" s="131"/>
      <c r="C676" s="131"/>
    </row>
    <row r="677" spans="2:3" x14ac:dyDescent="0.25">
      <c r="B677" s="131"/>
      <c r="C677" s="131"/>
    </row>
    <row r="678" spans="2:3" x14ac:dyDescent="0.25">
      <c r="B678" s="131"/>
      <c r="C678" s="131"/>
    </row>
    <row r="679" spans="2:3" x14ac:dyDescent="0.25">
      <c r="B679" s="131"/>
      <c r="C679" s="131"/>
    </row>
    <row r="680" spans="2:3" x14ac:dyDescent="0.25">
      <c r="B680" s="131"/>
      <c r="C680" s="131"/>
    </row>
    <row r="681" spans="2:3" x14ac:dyDescent="0.25">
      <c r="B681" s="131"/>
      <c r="C681" s="131"/>
    </row>
    <row r="682" spans="2:3" x14ac:dyDescent="0.25">
      <c r="B682" s="131"/>
      <c r="C682" s="131"/>
    </row>
    <row r="683" spans="2:3" x14ac:dyDescent="0.25">
      <c r="B683" s="131"/>
      <c r="C683" s="131"/>
    </row>
    <row r="684" spans="2:3" x14ac:dyDescent="0.25">
      <c r="B684" s="131"/>
      <c r="C684" s="131"/>
    </row>
    <row r="685" spans="2:3" x14ac:dyDescent="0.25">
      <c r="B685" s="131"/>
      <c r="C685" s="131"/>
    </row>
    <row r="686" spans="2:3" x14ac:dyDescent="0.25">
      <c r="B686" s="131"/>
      <c r="C686" s="131"/>
    </row>
    <row r="687" spans="2:3" x14ac:dyDescent="0.25">
      <c r="B687" s="131"/>
      <c r="C687" s="131"/>
    </row>
    <row r="688" spans="2:3" x14ac:dyDescent="0.25">
      <c r="B688" s="131"/>
      <c r="C688" s="131"/>
    </row>
    <row r="689" spans="2:3" x14ac:dyDescent="0.25">
      <c r="B689" s="131"/>
      <c r="C689" s="131"/>
    </row>
    <row r="690" spans="2:3" x14ac:dyDescent="0.25">
      <c r="B690" s="131"/>
      <c r="C690" s="131"/>
    </row>
    <row r="691" spans="2:3" x14ac:dyDescent="0.25">
      <c r="B691" s="131"/>
      <c r="C691" s="131"/>
    </row>
    <row r="692" spans="2:3" x14ac:dyDescent="0.25">
      <c r="B692" s="131"/>
      <c r="C692" s="131"/>
    </row>
    <row r="693" spans="2:3" x14ac:dyDescent="0.25">
      <c r="B693" s="131"/>
      <c r="C693" s="131"/>
    </row>
    <row r="694" spans="2:3" x14ac:dyDescent="0.25">
      <c r="B694" s="131"/>
      <c r="C694" s="131"/>
    </row>
    <row r="695" spans="2:3" x14ac:dyDescent="0.25">
      <c r="B695" s="131"/>
      <c r="C695" s="131"/>
    </row>
    <row r="696" spans="2:3" x14ac:dyDescent="0.25">
      <c r="B696" s="131"/>
      <c r="C696" s="131"/>
    </row>
    <row r="697" spans="2:3" x14ac:dyDescent="0.25">
      <c r="B697" s="131"/>
      <c r="C697" s="131"/>
    </row>
    <row r="698" spans="2:3" x14ac:dyDescent="0.25">
      <c r="B698" s="131"/>
      <c r="C698" s="131"/>
    </row>
    <row r="699" spans="2:3" x14ac:dyDescent="0.25">
      <c r="B699" s="131"/>
      <c r="C699" s="131"/>
    </row>
    <row r="700" spans="2:3" x14ac:dyDescent="0.25">
      <c r="B700" s="131"/>
      <c r="C700" s="131"/>
    </row>
    <row r="701" spans="2:3" x14ac:dyDescent="0.25">
      <c r="B701" s="131"/>
      <c r="C701" s="131"/>
    </row>
    <row r="702" spans="2:3" x14ac:dyDescent="0.25">
      <c r="B702" s="131"/>
      <c r="C702" s="131"/>
    </row>
  </sheetData>
  <protectedRanges>
    <protectedRange sqref="D197:D198" name="Rango1_1_1_1_1_1"/>
    <protectedRange sqref="D199" name="Rango1_1_1_1_1_1_2"/>
    <protectedRange sqref="C207" name="Rango1_5_1"/>
    <protectedRange sqref="C209" name="Rango1_1_1_2_1"/>
    <protectedRange sqref="C210" name="Rango1_1_2_2"/>
    <protectedRange sqref="D210" name="Rango1_1_3_1_1"/>
    <protectedRange sqref="C211" name="Rango1_6_1_1"/>
    <protectedRange sqref="D211" name="Rango1_9_2"/>
    <protectedRange sqref="C212" name="Rango1_6_2_1"/>
    <protectedRange sqref="D212" name="Rango1_9_1_1"/>
    <protectedRange sqref="C213:C215 C218" name="Rango1_2_1_2_1"/>
    <protectedRange sqref="D214" name="Rango1_1_1_1_1_1_1_1"/>
    <protectedRange sqref="D215:D218" name="Rango1_1_1_5_1_2_1_1_1"/>
    <protectedRange sqref="F213:F218" name="Rango1_6_3_1"/>
    <protectedRange sqref="E213:E218" name="Rango1_1_1_1_1"/>
    <protectedRange sqref="C146:C148 C151:C158" name="Rango1_2_1_2_2_1"/>
    <protectedRange sqref="D146:D158" name="Rango1_3_2"/>
    <protectedRange sqref="E146:E158" name="Rango1_1_2_1_1"/>
    <protectedRange sqref="C161" name="Rango1_5_1_2"/>
    <protectedRange sqref="C163" name="Rango1_1_1_2_1_2"/>
    <protectedRange sqref="C164" name="Rango1_1_2_2_2"/>
    <protectedRange sqref="D164" name="Rango1_1_3_1_1_2"/>
    <protectedRange sqref="C165" name="Rango1_6_1_1_2"/>
    <protectedRange sqref="D165" name="Rango1_9_2_2"/>
    <protectedRange sqref="C166" name="Rango1_6_2_1_2"/>
    <protectedRange sqref="D166" name="Rango1_9_1_1_2"/>
    <protectedRange sqref="C167:C169 C172" name="Rango1_2_1_2_1_2"/>
    <protectedRange sqref="D168" name="Rango1_1_1_1_1_1_1_1_2"/>
    <protectedRange sqref="D169:D172" name="Rango1_1_1_5_1_2_1_1_1_2"/>
    <protectedRange sqref="F167:F172" name="Rango1_6_3_1_2"/>
    <protectedRange sqref="E167:E172" name="Rango1_1_1_1_1_3"/>
  </protectedRanges>
  <mergeCells count="197">
    <mergeCell ref="F91:F92"/>
    <mergeCell ref="G91:G92"/>
    <mergeCell ref="F96:F99"/>
    <mergeCell ref="G96:G99"/>
    <mergeCell ref="H96:H97"/>
    <mergeCell ref="I96:I97"/>
    <mergeCell ref="J96:J97"/>
    <mergeCell ref="K96:K97"/>
    <mergeCell ref="L96:L97"/>
    <mergeCell ref="H91:H92"/>
    <mergeCell ref="I91:I92"/>
    <mergeCell ref="J91:J92"/>
    <mergeCell ref="K91:K92"/>
    <mergeCell ref="L91:L92"/>
    <mergeCell ref="D98:D99"/>
    <mergeCell ref="H98:H99"/>
    <mergeCell ref="I98:I99"/>
    <mergeCell ref="J98:J99"/>
    <mergeCell ref="K98:K99"/>
    <mergeCell ref="L98:L99"/>
    <mergeCell ref="H76:H77"/>
    <mergeCell ref="I76:I77"/>
    <mergeCell ref="J76:J77"/>
    <mergeCell ref="K76:K77"/>
    <mergeCell ref="D89:D90"/>
    <mergeCell ref="E86:E90"/>
    <mergeCell ref="F88:F90"/>
    <mergeCell ref="I88:I90"/>
    <mergeCell ref="J88:J90"/>
    <mergeCell ref="K88:K90"/>
    <mergeCell ref="L84:L87"/>
    <mergeCell ref="K84:K87"/>
    <mergeCell ref="E66:E68"/>
    <mergeCell ref="C62:C63"/>
    <mergeCell ref="C64:C66"/>
    <mergeCell ref="D64:D65"/>
    <mergeCell ref="E64:E65"/>
    <mergeCell ref="F64:F65"/>
    <mergeCell ref="G64:G65"/>
    <mergeCell ref="H64:H65"/>
    <mergeCell ref="I64:I65"/>
    <mergeCell ref="J64:J65"/>
    <mergeCell ref="K64:K65"/>
    <mergeCell ref="L64:L65"/>
    <mergeCell ref="L57:L58"/>
    <mergeCell ref="C60:C61"/>
    <mergeCell ref="D61:D63"/>
    <mergeCell ref="E61:E63"/>
    <mergeCell ref="F61:F63"/>
    <mergeCell ref="G61:G63"/>
    <mergeCell ref="H59:H60"/>
    <mergeCell ref="I59:I60"/>
    <mergeCell ref="D96:D97"/>
    <mergeCell ref="A146:A187"/>
    <mergeCell ref="B111:B113"/>
    <mergeCell ref="C105:C110"/>
    <mergeCell ref="D102:D103"/>
    <mergeCell ref="F76:F77"/>
    <mergeCell ref="D79:D80"/>
    <mergeCell ref="E79:E82"/>
    <mergeCell ref="F79:F82"/>
    <mergeCell ref="D81:D82"/>
    <mergeCell ref="E84:E85"/>
    <mergeCell ref="F84:F87"/>
    <mergeCell ref="D86:D87"/>
    <mergeCell ref="A55:A99"/>
    <mergeCell ref="C55:C57"/>
    <mergeCell ref="C58:C59"/>
    <mergeCell ref="C67:C69"/>
    <mergeCell ref="B84:B90"/>
    <mergeCell ref="C84:C90"/>
    <mergeCell ref="D57:D58"/>
    <mergeCell ref="E57:E58"/>
    <mergeCell ref="D59:D60"/>
    <mergeCell ref="E59:E60"/>
    <mergeCell ref="E69:E71"/>
    <mergeCell ref="C217:C218"/>
    <mergeCell ref="G100:G101"/>
    <mergeCell ref="B100:B101"/>
    <mergeCell ref="B102:B103"/>
    <mergeCell ref="F100:F101"/>
    <mergeCell ref="F111:F113"/>
    <mergeCell ref="E111:E113"/>
    <mergeCell ref="C111:C113"/>
    <mergeCell ref="C100:C101"/>
    <mergeCell ref="D100:D101"/>
    <mergeCell ref="E100:E101"/>
    <mergeCell ref="C102:C103"/>
    <mergeCell ref="E102:E103"/>
    <mergeCell ref="B201:B203"/>
    <mergeCell ref="B136:B145"/>
    <mergeCell ref="C159:C163"/>
    <mergeCell ref="C164:C167"/>
    <mergeCell ref="C168:C175"/>
    <mergeCell ref="A7:A9"/>
    <mergeCell ref="A10:A12"/>
    <mergeCell ref="A13:A15"/>
    <mergeCell ref="A16:A18"/>
    <mergeCell ref="A19:A21"/>
    <mergeCell ref="A45:A51"/>
    <mergeCell ref="A22:A24"/>
    <mergeCell ref="A25:A27"/>
    <mergeCell ref="A28:A30"/>
    <mergeCell ref="A31:A33"/>
    <mergeCell ref="A34:A36"/>
    <mergeCell ref="A37:A39"/>
    <mergeCell ref="A40:A42"/>
    <mergeCell ref="C10:C12"/>
    <mergeCell ref="C13:C15"/>
    <mergeCell ref="D27:D28"/>
    <mergeCell ref="A188:A211"/>
    <mergeCell ref="A100:A113"/>
    <mergeCell ref="A133:A145"/>
    <mergeCell ref="B204:B206"/>
    <mergeCell ref="B194:B198"/>
    <mergeCell ref="B199:B200"/>
    <mergeCell ref="F204:F206"/>
    <mergeCell ref="A52:A54"/>
    <mergeCell ref="C177:C180"/>
    <mergeCell ref="C182:C183"/>
    <mergeCell ref="B133:B135"/>
    <mergeCell ref="C136:C138"/>
    <mergeCell ref="E72:E77"/>
    <mergeCell ref="D76:D77"/>
    <mergeCell ref="B91:B99"/>
    <mergeCell ref="C91:C99"/>
    <mergeCell ref="D91:D92"/>
    <mergeCell ref="E91:E99"/>
    <mergeCell ref="L76:L77"/>
    <mergeCell ref="L79:L82"/>
    <mergeCell ref="J79:J82"/>
    <mergeCell ref="J59:J60"/>
    <mergeCell ref="K59:K60"/>
    <mergeCell ref="K79:K82"/>
    <mergeCell ref="J84:J87"/>
    <mergeCell ref="H79:H82"/>
    <mergeCell ref="G81:G82"/>
    <mergeCell ref="I79:I82"/>
    <mergeCell ref="H84:H87"/>
    <mergeCell ref="I84:I87"/>
    <mergeCell ref="G88:G90"/>
    <mergeCell ref="H88:H90"/>
    <mergeCell ref="G84:G87"/>
    <mergeCell ref="L88:L90"/>
    <mergeCell ref="A1:D5"/>
    <mergeCell ref="A6:D6"/>
    <mergeCell ref="E2:L6"/>
    <mergeCell ref="B7:B9"/>
    <mergeCell ref="E1:L1"/>
    <mergeCell ref="F7:G8"/>
    <mergeCell ref="B79:B83"/>
    <mergeCell ref="C79:C83"/>
    <mergeCell ref="C16:C19"/>
    <mergeCell ref="C20:C21"/>
    <mergeCell ref="C27:C36"/>
    <mergeCell ref="C37:C44"/>
    <mergeCell ref="C22:C23"/>
    <mergeCell ref="B73:B78"/>
    <mergeCell ref="C73:C78"/>
    <mergeCell ref="B64:B72"/>
    <mergeCell ref="B58:B63"/>
    <mergeCell ref="B55:B57"/>
    <mergeCell ref="B45:B51"/>
    <mergeCell ref="C48:C50"/>
    <mergeCell ref="C70:C72"/>
    <mergeCell ref="H100:H101"/>
    <mergeCell ref="I100:I101"/>
    <mergeCell ref="K100:K101"/>
    <mergeCell ref="L100:L101"/>
    <mergeCell ref="E7:E9"/>
    <mergeCell ref="H7:L7"/>
    <mergeCell ref="K8:K9"/>
    <mergeCell ref="G76:G77"/>
    <mergeCell ref="G57:G58"/>
    <mergeCell ref="G59:G60"/>
    <mergeCell ref="E28:E29"/>
    <mergeCell ref="F57:F58"/>
    <mergeCell ref="F59:F60"/>
    <mergeCell ref="L8:L9"/>
    <mergeCell ref="H8:J8"/>
    <mergeCell ref="G79:G80"/>
    <mergeCell ref="J100:J101"/>
    <mergeCell ref="K111:K113"/>
    <mergeCell ref="K105:K110"/>
    <mergeCell ref="B52:B53"/>
    <mergeCell ref="H61:H63"/>
    <mergeCell ref="I61:I63"/>
    <mergeCell ref="J61:J63"/>
    <mergeCell ref="K61:K63"/>
    <mergeCell ref="L61:L63"/>
    <mergeCell ref="C7:C9"/>
    <mergeCell ref="D7:D9"/>
    <mergeCell ref="L59:L60"/>
    <mergeCell ref="J57:J58"/>
    <mergeCell ref="H57:H58"/>
    <mergeCell ref="I57:I58"/>
    <mergeCell ref="K57:K58"/>
  </mergeCells>
  <phoneticPr fontId="16" type="noConversion"/>
  <dataValidations count="1">
    <dataValidation type="whole" errorStyle="warning" operator="greaterThanOrEqual" allowBlank="1" showInputMessage="1" showErrorMessage="1" errorTitle="Valor erróneo" error="Sólo se permite valores igual o mayores que cero (0)" promptTitle="Información" prompt="Sólo se permite valores enteros" sqref="H191:I1048576 H102:I126 I57 I61 H83:I84 H91:I91 H93:I96 H98:I98 H128:I132 I127 H100:I100 H10:I56 I64 I66:I76 H88:I88 I78:I79 K55 I59 H159:I160 H165:I168 H162:I162 H171:I179 H152:H158 H181:I189" xr:uid="{00000000-0002-0000-0000-000000000000}">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142875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INFORMATICA 13</cp:lastModifiedBy>
  <cp:lastPrinted>2017-09-03T02:10:22Z</cp:lastPrinted>
  <dcterms:created xsi:type="dcterms:W3CDTF">2017-01-17T16:11:32Z</dcterms:created>
  <dcterms:modified xsi:type="dcterms:W3CDTF">2023-02-22T22:07:39Z</dcterms:modified>
</cp:coreProperties>
</file>