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60" windowWidth="21840" windowHeight="12375" tabRatio="862"/>
  </bookViews>
  <sheets>
    <sheet name="PAS 2020-6MESES TRANSITORIO" sheetId="23" r:id="rId1"/>
    <sheet name="Hoja1" sheetId="24" r:id="rId2"/>
  </sheets>
  <externalReferences>
    <externalReference r:id="rId3"/>
  </externalReferenc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F23" i="23" l="1"/>
  <c r="AF25" i="23"/>
  <c r="AG25" i="23"/>
  <c r="AJ23" i="23"/>
  <c r="AJ24" i="23"/>
  <c r="AJ25" i="23"/>
  <c r="H5" i="24"/>
  <c r="F5" i="24"/>
  <c r="V36" i="23"/>
  <c r="H36" i="23"/>
  <c r="V35" i="23"/>
  <c r="H35" i="23"/>
  <c r="V34" i="23"/>
  <c r="H34" i="23"/>
  <c r="V33" i="23"/>
  <c r="H33" i="23"/>
  <c r="V32" i="23"/>
  <c r="H32" i="23"/>
  <c r="V31" i="23"/>
  <c r="H31" i="23"/>
  <c r="V30" i="23"/>
  <c r="H30" i="23"/>
  <c r="V29" i="23"/>
  <c r="H29" i="23"/>
</calcChain>
</file>

<file path=xl/sharedStrings.xml><?xml version="1.0" encoding="utf-8"?>
<sst xmlns="http://schemas.openxmlformats.org/spreadsheetml/2006/main" count="492" uniqueCount="195">
  <si>
    <t>ENTIDAD TERRITORIAL</t>
  </si>
  <si>
    <t>DOCUMENTO</t>
  </si>
  <si>
    <t>MOMENTO</t>
  </si>
  <si>
    <t>1 - Programar</t>
  </si>
  <si>
    <t>PASO</t>
  </si>
  <si>
    <t>2 - Elaboración plan de acción en salud</t>
  </si>
  <si>
    <t>ACTIVIDAD</t>
  </si>
  <si>
    <t>5 - Elaboración y consolidación del plan de acción en salud</t>
  </si>
  <si>
    <t>Objetivos Estratégicos del PTS</t>
  </si>
  <si>
    <t>Dimensión PDSP</t>
  </si>
  <si>
    <t>Programa</t>
  </si>
  <si>
    <t>Meta Sanitaria del componente o meta de producto</t>
  </si>
  <si>
    <t>Fuente de Financiación Real</t>
  </si>
  <si>
    <t>Descripción de la Actividad</t>
  </si>
  <si>
    <t>Unidad de Medida</t>
  </si>
  <si>
    <t>Trimestre 1</t>
  </si>
  <si>
    <t>Trimestre 2</t>
  </si>
  <si>
    <t>Trimestre 3</t>
  </si>
  <si>
    <t>Trimestre 4</t>
  </si>
  <si>
    <t>Código Rubro Presupuestal</t>
  </si>
  <si>
    <t>Línea Operativa PDSP</t>
  </si>
  <si>
    <t>Categoría  Operativa PDSP</t>
  </si>
  <si>
    <t>Fuente de Financiación</t>
  </si>
  <si>
    <t>Subcategoria Fuente de Financiación</t>
  </si>
  <si>
    <t>FUT</t>
  </si>
  <si>
    <t>Total Recursos Programados (en pesos)</t>
  </si>
  <si>
    <t>Responsable Dependencia</t>
  </si>
  <si>
    <t>Responsable Cargo</t>
  </si>
  <si>
    <t>Nombres y Apellidos</t>
  </si>
  <si>
    <t>REALIZADO: DIRECCIÓN DE EPIDEMIOLOGIA Y DEMOGRAFIA - GRUPO DE PLANEACIÓN EN SALUD</t>
  </si>
  <si>
    <t>* ESTE FORMATO NO REEMPLAZA EL CARGUE DE INFORMACIÓN EN EL PORTAL WEB DE GESTIÓN PDSP, DEBE SER UTILIZADO COMO GUIA PARA EL DILIGENCIAMIENTO DEL PLAN DE ACCIÓN EN SALUD PARA EL POSTERIOR CARGUE EN LA PLATAFORMA DISPUESTA POR EL MINISTERIO DE SALUD Y PROTECCIÓN SOCIALEN EL SISPRO.</t>
  </si>
  <si>
    <t>Objetivos Sanitarios de la dimensión u objetivos de resultado</t>
  </si>
  <si>
    <t>Valor apropiación año 2020 (en pesos)</t>
  </si>
  <si>
    <t>Valor apropiación fuente año 2020  (en pesos)</t>
  </si>
  <si>
    <t>Cantidad Programada año 2020</t>
  </si>
  <si>
    <r>
      <t>Año 20</t>
    </r>
    <r>
      <rPr>
        <b/>
        <sz val="11"/>
        <rFont val="Calibri"/>
      </rPr>
      <t>20</t>
    </r>
  </si>
  <si>
    <t>FECHA DE FORMATO: 22/11/2019</t>
  </si>
  <si>
    <t>2.4.10 - DIMENSION FORTALECIMIENTO DE LA AUTORIDAD SANITARIA PARA LA GESTION EN SALUD</t>
  </si>
  <si>
    <t xml:space="preserve">MONITOREO Y SEGUIMIENTO AL CUMPLIMIENTO DE PROPUESTAS CONTENIDAS EN EL PTRRM UNA VEZ AVALADA POR EL MINISTERIO DE SALUD </t>
  </si>
  <si>
    <t>SEMESTRE</t>
  </si>
  <si>
    <t>MENSUAL</t>
  </si>
  <si>
    <t>TRIMESTRAL</t>
  </si>
  <si>
    <t>ANUAL</t>
  </si>
  <si>
    <t>MANTENER EN EL DEPARTAMENTO LA COBERTURA UNIVERSAL DEL SGSSS</t>
  </si>
  <si>
    <t>SEMESTRAL</t>
  </si>
  <si>
    <t>ANALISIS DE LA PROPUESTA  DE RIPPS  PRESENTADAS POR LAS EPS PARA ACCEDER A LA HABILITACION DE LA RED PRESTADORA DE SERVICIOS</t>
  </si>
  <si>
    <t>ELABORACION DEL PLAN DE ACCION MAITE ANUAL DE ASEGURAMIENTO</t>
  </si>
  <si>
    <t>INSPECCION Y VIGILANCIA A LAS ESES DEL DEPARTAMENTO EN EL CUMPLIMIENTO DEL 100% DE LAS PROPUESTAS APROBADAS EN EL PROGRAMA DE REDISEÑO, REORGANIZACION Y MODERNIZACION DE LA RED PUBLICA DEL DEPARTAMENTO - PTRRM</t>
  </si>
  <si>
    <t>CONSOLIDAR Y REPORTAR AL NIVEL CENTRAL DE CUMPLIMIENTO DEL PTRRM DEL DEPARTAMENTO.</t>
  </si>
  <si>
    <t>IMPLEMENTAR EL MODELO DE ATENCION INTEGRAL TERRITORIAL DE ATENCION EN SALUD EN LA RED PRESTADORA DE SERVICIOS, LA IMPLEMENTACION DE LAS RUTAS INTEGRALES DE ATENCION EN SALUD, SEGUIMIENTO A LAS REDES INTEGRADAS DE PRESTACION DE SERVICIOS Y LA GESTION INTEGRAL DEL RIESGO QUE PERMITA LA GARANTIA DEL GOCE EFECTIVO DEL DERECHO A LA SALUD DE LA POBLACION DEL DEPARTAMENTO NORTE DE SANTANDER.</t>
  </si>
  <si>
    <t>FORTALECIMIENTO DE LA AUTORIDAD SANITARIA PARA LA GESTION EN SALUD</t>
  </si>
  <si>
    <t xml:space="preserve">VIGILAR EL CUMPLIMIENTO AL PROGRAMA TERRITORIAL DE REDISEÑO, REORGANIZACION Y MPODERNIZAVCION DE LA RED PRESTADORA EN EL DEPARTAMENTO.
</t>
  </si>
  <si>
    <t xml:space="preserve">FORTALECER LA POLITICA DE ATENCION INTEGRAL EN SALUD EN EL DEPARTAMENTO PARA EL MEJORAMIENTO DE LA PRESTACION DE SERVICIOS DE SALUD.
</t>
  </si>
  <si>
    <t>RECURSOS PROPIOS</t>
  </si>
  <si>
    <t>GESTION DE LA SALUD PUBLICA</t>
  </si>
  <si>
    <t>GRUPO ATENCION EN SALUD -ASEGURAMIENTO</t>
  </si>
  <si>
    <t>JOSE ANTONIO GUTIERREZ</t>
  </si>
  <si>
    <t>ASEGURAMIENTO</t>
  </si>
  <si>
    <t xml:space="preserve"> SEGUIMIENTO A LA GESTION DE LOS ACTORES DEL SGSSS PARA MANTENER LA COBERTURA UNIVERSAL EN EL REGIMEN SUBSIDIADO</t>
  </si>
  <si>
    <t xml:space="preserve">FORTALECIMIENTO DE LA AUTORIDAD SANITARIA </t>
  </si>
  <si>
    <t xml:space="preserve">COORDINAR LA ELABORACION Y SEGUIMIENTO DEL PLAN DE ACCION DEL MODELO DE ATENCION INTEGRAL TERRITORIAL MAITE AL INTERIOR DEL INSTITUTO DEPARTAMENTAL DE SALUD  </t>
  </si>
  <si>
    <t xml:space="preserve">COMPONENTE </t>
  </si>
  <si>
    <t xml:space="preserve">META DE PRODUCTO </t>
  </si>
  <si>
    <t xml:space="preserve">PRESUPUESTO </t>
  </si>
  <si>
    <t xml:space="preserve">25% LOS PRESTADORES DE SERVICIOS DE SALUD CON IMPLEMENTACIÓN DEL SISTEMA DE GARANTÍA DE LA CALIDAD EN LOS SERVICIOS DE SALUD </t>
  </si>
  <si>
    <t>EVALUAR EL CUMPLIMIENTO DE LA IMPLEMENTACIÓN DEL SISTEMA UNICO DE HABILITACIÓN EN UN 60% DE LA RED PÚBLICA Y PRIVADA.</t>
  </si>
  <si>
    <t>SEGUIMIENTO, MONITOREO Y EVALUACIÓN AL  100% DE LA RED PÚBLICA CON PLANES DE MANTENIMIENTO HOSPITALARIO</t>
  </si>
  <si>
    <t>EVALUAR EL CUMPLIMIENTO DE LA IMPLEMENTACIÓN DEL PAMEC EN EL  60 % DE ACUERDO AL SISTEMA DE GARANTIA DE CALIDAD EN LOS SERVICIOS DE SALUD INDIVIDUALES.</t>
  </si>
  <si>
    <t>EVALUAR EL CUMPLIMIENTO DE LA   IMPLEMENTACIÓN DEL SISTEMA DE INFORMACIÓN (INDICADORES DE CALIDAD) EN UN 60% DE LA RED PÚBLICA Y PRIVADA.</t>
  </si>
  <si>
    <t>ASESORAR LA IMPLEMENTACIÓN DEL SISTEMA UNICO DE ACREDITACIÓN DE LA RED PÚBLICA Y PRIVADA.</t>
  </si>
  <si>
    <t>CUBRIR EL 100% DE LOS SERVICIOS DE SALUD REQUERIDOS POR LA POBLACIÓN A CARGO DEL DPTO (PPNA)CON LOS RECURSOS ASIGNADOS</t>
  </si>
  <si>
    <t xml:space="preserve"> SEGUIMIENTO A LA GESTION DEL 100% DE ACTORES DEL SGSSS PARA MANTENER LA COBERTURA UNIVERSAL EN EL REGIMEN SUBSIDIADO Y PROMOVER LA AFILIACION AL REGIMEN CONTRIBUTIVO</t>
  </si>
  <si>
    <t xml:space="preserve">COORDINAR LA ELABORACION Y SEGUIMIENTO DE UN PLAN DE ACCION ANUAL DEL MODELO DE ATENCION INTEGRAL TERRITORIAL MAITE AL INTERIOR DEL INSTITUTO DEPARTAMENTAL DE SALUD  </t>
  </si>
  <si>
    <t>RECURSOS PROPIOS
RENTAS CEDIDAS</t>
  </si>
  <si>
    <t>Implementar el modelo integral de atención en Salud en red prestadora de servicios, la definición de rutas integrales de atención  y la gestión integral del riesgo permitirá la garantía del goce efectivo del derecho a la salud de la población del Departamento de Norte de Santander.</t>
  </si>
  <si>
    <t>Fortalecimiento de la autoridad sanitaria</t>
  </si>
  <si>
    <t>Avanzar hacía el goce efectivo del derecho a la salud</t>
  </si>
  <si>
    <t xml:space="preserve">Cubrir el 100% de los Servicios de salud requeridos por la población a cargo del Dpto. con los recursos asignados.
</t>
  </si>
  <si>
    <t>1. Recursos Provenientes del Sistema General de Participaciones (SGP), los estimará el MSPS a cada Entidad Territorial conforme  a la Ley 715 de 2001</t>
  </si>
  <si>
    <t>Contratatar a la red Pública y Privada para garantizar la prestación de los servicios de la PPNA</t>
  </si>
  <si>
    <t>Numero</t>
  </si>
  <si>
    <t>2522.102
2522.103
2522.101112</t>
  </si>
  <si>
    <t>Gestión de la prestación de servicios individuales</t>
  </si>
  <si>
    <t>Gestión de la Salud Pública</t>
  </si>
  <si>
    <t>SGP
RENDIMIENTOS FINANCIEROS          RECURSO PROPIOS</t>
  </si>
  <si>
    <t>Recursos Provenientes del Sistema General de Participaciones (SGP), los estimará el MSPS a cada Entidad Territorial conforme  a la Ley 715 de 2001</t>
  </si>
  <si>
    <t>A22</t>
  </si>
  <si>
    <t>PRESTACION DE SERVICIOS</t>
  </si>
  <si>
    <t>Coordinador Sub Grupo de prestacion de Servicios</t>
  </si>
  <si>
    <t>CHERRY SUAREZ YAÑEZ</t>
  </si>
  <si>
    <t xml:space="preserve">Tramitar el 100% de las solicitudes de autorización de servicios a la PPNA Radicadas </t>
  </si>
  <si>
    <t>2524.102
2524.106</t>
  </si>
  <si>
    <t>Realizar procesos de radicación, Auditoría y Pago de los servicios autorizados de acuerdo a la Resolución 555 de 2019, aplicando el mecanísmo para su verificación y control de pago de acuerdo con lo establecido en la resolución 1479 de 2015 del MSPS</t>
  </si>
  <si>
    <t xml:space="preserve">
2522.103
2522.1011</t>
  </si>
  <si>
    <t>1. Recursos Propios</t>
  </si>
  <si>
    <t>Realizar monitoreo y seguimiento a través de visita de auditoría de calidad a la red contratada para la prestación de los servicios de salud de la PPNA</t>
  </si>
  <si>
    <t xml:space="preserve">
2512.2083</t>
  </si>
  <si>
    <t>RECURSO PROPIOS</t>
  </si>
  <si>
    <t>RECURSOS PROPIOS, GASTOS DE NOMINA</t>
  </si>
  <si>
    <t xml:space="preserve">Cubrir el 100% de la demanda en el  urgencias vitales requeridas por la población migrante con los recursos asignados, de acuerdo a la Decreto 866 de 2017
</t>
  </si>
  <si>
    <t>Recursos provenientes del Ministerio de Salud y Protección Social</t>
  </si>
  <si>
    <t>historico</t>
  </si>
  <si>
    <t xml:space="preserve">GENERAR ESPACIOS DE INFORMACION Y CONOCIMIENTO SOBRE EL RIESGO DE DESASTRES EN SUS DIFERENTES AMBITOS, Y SOBRE PLANIFICACION DE LAS EMERGENCIAS Y DESASTRES, ATENCION, SEGUIMIENTO Y EVALUACION DE LA GESTION Y RESULTADO. </t>
  </si>
  <si>
    <t>1.1.1.7.1 GESTIÓN INTEGRAL DE RIESGOS EN EMERGENCIAS Y DESASTRES</t>
  </si>
  <si>
    <t>PROMOVER LA GESTIÓN DE RIESGO DE DESASTRES COMO UNA PRÁCTICA SISTEMÁTICA, CON EL FIN DE GARANTIZAR LA PROTECCIÓN DE LAS PERSONAS, COLECTIVIDADES Y EL AMBIENTE, PARA EDUCAR, PREVENIR, ENFRENTAR Y MANEJAR SITUACIONES DE URGENCIA, DE EMERGENCIA O DE DESASTRES, ASÍ COMO AUMENTAR LA CAPACIDAD DE RESILIENCIA Y RECUPERACIÓN DE LAS COMUNIDADES, APORTANDO A LA SEGURIDAD SANITARIA Y AL MEJORAMIENTO DE LAS CONDICIONES DE VIDA Y SALUD DE LA POBLACIÓN.</t>
  </si>
  <si>
    <t>1.1.1.7. DIMENSIÓN DE SALUD PUBLICA EN EMERGENCIAS Y DESASTRES</t>
  </si>
  <si>
    <t>A 2021 , SE REALIZARAN ACCIONES CONJUNTAS  CON LA CDGRD PARA EL DESARROLLO DEL PLAN NACIONAL  PROCURANDO MINIMIZAR LOS EFECTOS NEGATIVOS EN SALUD HUMANA Y AMBIENTAL  A TRAVES DE LA OPTIMIZACION DE LOS RECURSOS EN SALUD EXISTENTES.</t>
  </si>
  <si>
    <t>7. Otros Recursos departamentales y/o distritales</t>
  </si>
  <si>
    <t>gestionar capacitacion con la OPS para la formulacion de planes hospitalarios de gestion del riesgo</t>
  </si>
  <si>
    <t>NÚMERO</t>
  </si>
  <si>
    <t>GESTION EN SALUD PUBLICA</t>
  </si>
  <si>
    <t>G.S.P-Coordinación intersectorial</t>
  </si>
  <si>
    <t>2AA</t>
  </si>
  <si>
    <t xml:space="preserve"> Dimensión Salud Publica en emergencias y Desastres</t>
  </si>
  <si>
    <t>Coordinador  CRUE</t>
  </si>
  <si>
    <t>MILENA  VALDERRAMA</t>
  </si>
  <si>
    <t xml:space="preserve">AMPLIAR  Y MANTENER LAS CAPACIDADES BASUICAS DE VIGILANCIA Y RTA EN EL MARCO DEL REGLAMENTO SANITATIO INTERNACIONAL 2005.
</t>
  </si>
  <si>
    <t>A 2021, SE ADOPTARAN PRACTICAS SISTEMATICAS CON EL FIN DE GARANTIZAR LA PROTECCION DE LAS PERSONAS, COLECTIVIDADES Y EL AMBIENTE PARA EL MANEJO DE SITUACIONES DE URGENCIA, EMERGENCIA O DESASTRE A TRAVES DEL EQUIPO ERI.</t>
  </si>
  <si>
    <t>Apoyar el sistema de vigilancia epidemiológica en los eventos de urgencia, emergencia o desastre  a traves de la participacion en los comites de sanidad portuaria departamental organizados por el grupo de vigilancia en salud publica y articular acciones en casos de ESPII, de acuerdo al reglamento sanitario internaiconal.</t>
  </si>
  <si>
    <t>REDUCIR EL RIESGO DE DESASTRE ACTUAL Y FUTURO PARA ENFRENTAT LAS CONSECUENCIAS ASOCIADAS A LOS IMPACTOS DEL CAMBIO CLIMATICO.</t>
  </si>
  <si>
    <t>A 2021, SE TENDRA IDENTIFICADAS LAS VULNERABILIDADES EN LOS HOSPITALES PRIORIZADOS A TRAVES DEL LEVANTAMIENTO DEL INDICE DE SEGURIDAD HOSPITALARIA</t>
  </si>
  <si>
    <t>Acompañamiento a IPS - Programa Hospitales Seguros Frente a Desastres (ISH - PHE)</t>
  </si>
  <si>
    <t xml:space="preserve">
DISPONER DE SUMINISTRO SEGURO, OPORTUNO Y SUFICIENTE DE SANGRE Y COMPONENTES SANGUINEOS EN LOS CENTROS DE ATENCION HOSPITALARIOS</t>
  </si>
  <si>
    <t xml:space="preserve">   </t>
  </si>
  <si>
    <t>Solicitar  la disponibilidad de componentes sanguíneos y hemoderivados, mensualmente a los bancos de sangre y unidades transfuncionales del departamento</t>
  </si>
  <si>
    <t>FORTALECER LOS SISTEMAS DE RESPUESTA A EMERGENCIAS Y DESASTRES IMPLEMENTANDO ESTRATEGIAS DE ATENCION, RECONSTRUCCION Y RECUPERACION.</t>
  </si>
  <si>
    <t>1.1.1.7.2. RESPUESTA EN SALUD ANTE SITUACIONES DE URGENCIAS, EMERGENCIAS EN SALUD PUBLICA Y DESASTRES</t>
  </si>
  <si>
    <t>A 2021, SE MANTENDRA ACTIVO EL EQUIPO DE RESPUESTA INMEDIATA (ERI) EN EL DEPARTAMENTO NORTE DE SANTANDER, CON EL FIN DE MIMINIZAR EL IMPACTO DE LAS EMERGENCIASY DESASTRES EN LA POBLACION.</t>
  </si>
  <si>
    <t>Coordinacion del Equipo de Respuesta Inmediata (ERI) ante Brotes, Epidemias, Desastres y Emergencias Sanitarias.</t>
  </si>
  <si>
    <r>
      <t xml:space="preserve">
</t>
    </r>
    <r>
      <rPr>
        <sz val="8"/>
        <rFont val="Calibri"/>
        <family val="2"/>
      </rPr>
      <t>A 2021, SE MANTENDRA LA PARTIPACION ACTIVA EN LA RED NACIONAL DE TOXICOLOGIA</t>
    </r>
    <r>
      <rPr>
        <sz val="8"/>
        <color rgb="FFFF0000"/>
        <rFont val="Calibri"/>
        <family val="2"/>
      </rPr>
      <t xml:space="preserve">
</t>
    </r>
  </si>
  <si>
    <t xml:space="preserve">Apoyo a la red de prestadores de servicios de salud  de acuerdo a necesidad a traves del centro de reservas (antidotos)para la atención oportuna de la poblaciónafectada por situaciones de urgencia, emergencia o desastre.
</t>
  </si>
  <si>
    <t>GESTIONAR EL SUMINISTRO SEGURO, OPORTUNO Y SUFICIENTE DE SANGRE Y COMPONENTES SANGUINEOS EN EL DEPARTAMENTO</t>
  </si>
  <si>
    <t>7.7.3.1 GESTION INTEGRAL DE RIESGOS EN EMERGENCIAS Y DESASTRES</t>
  </si>
  <si>
    <t>A 2021 DAR SEGUMIENTO A LA DISPONIBILIDAD Y SUFICIENCIA DE HEMODERIVADOS EN LOS SERVICIOS TRANSFUCIONALES Y BANCOS DE SANGRE</t>
  </si>
  <si>
    <t>Apoyar a los bancos de sangre de la red departamental en el componente de promocion de la donación voluntaria y altruista de sangre</t>
  </si>
  <si>
    <t>Informacion de la conformacion operación, y del personal de contacto de la red de bancos de sangre</t>
  </si>
  <si>
    <t>RECURSOS PROPIOS - NOMINA</t>
  </si>
  <si>
    <t>GESTION PARA COMPROMETER Y GIRAR A LA ADRES LOS RECURSOS DE RENTAS DEPARTAMENTALES PARA EL COFINANCIAMIENTO DEL REGIMEN SUBSIDIADO DE LOS 40 MUNICIPIOS DEL DEPARTAMENTO</t>
  </si>
  <si>
    <t>1.1.1.10.1.47 ESTUDIO NACIONAL DE LA SUFICIENCIA DE LA RED DE SERVICIOS  CON PROYECCIÓN HACIA LA ORGANIZACIÓN DE REDES DE ATENCIÓN EN SALUD Y PROTECCIÓN SOCIAL QUE POSIBILITE EL LOGRO DE LA COBERTURA EFECTIVA CON ENFOQUE DIFERENCIAL Y ETNOCULTURAL.</t>
  </si>
  <si>
    <t>1.1.1.10 DIMENSIÓN FORTALECIMIENTO DE LA AUTORIDAD SANITARIA PARA LA GESTIÓN EN SALUD</t>
  </si>
  <si>
    <t>1.1.1.10.1.2 A 2021, COLOMBIA HA IMPLEMENTADO EL SISTEMA DE GARANTÍA DE LA CALIDAD EN LOS SERVICIOS DE SALUD INDIVIDUALES Y COLECTIVOS.</t>
  </si>
  <si>
    <t>FORTALECIMIENTO DE LA AUTORIDAD SANITARIA PARA LA GESTIÓN DE LA SALUD</t>
  </si>
  <si>
    <t xml:space="preserve">25% los Prestadores de Servicios de Salud con implementación del Sistema de Garantía de la Calidad en los Servicios de Salud </t>
  </si>
  <si>
    <t>Recursos del Esfuerzo
 Propio Territorial</t>
  </si>
  <si>
    <t>Verificación de los soportes de Inscripcion y Asignacion de Codigo al Prestador que cumple con los requisitos, revision y Validacion de Novedades de los Prestadores.</t>
  </si>
  <si>
    <t>NUMERO</t>
  </si>
  <si>
    <t>GSP</t>
  </si>
  <si>
    <t>Recursos_del_Esfuerzo_Propio_Territorial_Recursos_propios</t>
  </si>
  <si>
    <t xml:space="preserve"> Ingresos corrientes con destinacion 
especifica a recursos propios</t>
  </si>
  <si>
    <t>Formato del fondo local de salud 
FSG.A.2.4.2.7</t>
  </si>
  <si>
    <t>VIGILANCIA Y CONTROL</t>
  </si>
  <si>
    <t>PE. Coordinador oficina Vigilancia
 y Control.</t>
  </si>
  <si>
    <t>GLORIA INES MONTAÑO MONCADA</t>
  </si>
  <si>
    <t>Evaluar el cumplimiento de la Implementación del Sistema Unico de Habilitación en un 60% de la Red  Pública  y Privada.</t>
  </si>
  <si>
    <t xml:space="preserve">Búsqueda activa de Prestadores no habilitados (directorio telefónico, revistas, página web).   </t>
  </si>
  <si>
    <t>Formato del fondo local de salud 
FSG.A.2.4.2.8</t>
  </si>
  <si>
    <t>Realizar las Visitas Previas y  Programadas de acuerdo a lo contemplado en el decreto 780 del 2016 y Resolucion 3100 del 2019, estandarizando los soportes y fuentes de verificacion de los criterios definidos en la Resolucion 3100 del 2019.</t>
  </si>
  <si>
    <t>Formato del fondo local de salud 
FSG.A.2.4.2.10</t>
  </si>
  <si>
    <t>1.1.1.10.1.51 DESARROLLO E IMPLEMENTACIÓN DE MODELOS DIFERENCIALES DE ATENCIÓN Y DE PRESTACIÓN DE SERVICIOS PARA GRUPOS ÉTNICOS Y POBLACIÓN LOCALIZADA EN ZONAS DISPERSAS.</t>
  </si>
  <si>
    <t xml:space="preserve">Seguimiento, monitoreo y evaluación al  100% de la Red Pública  con planes de mantenimiento hospitalario </t>
  </si>
  <si>
    <t>Seguimiento y monitoreo de los Planes de Mantenimiento Hospitalario de la red publica y privada.</t>
  </si>
  <si>
    <t>Formato del fondo local de salud 
FSG.A.2.4.2.24</t>
  </si>
  <si>
    <t>Dar Tramite en un 90 % a las solicitudes de los usuarios para el acceso efectivo de los servicios de salud.</t>
  </si>
  <si>
    <t>Recepción  y trámite de quejas y reclamos interpuestas por usuarios afiliados al SGSSS.</t>
  </si>
  <si>
    <t>Formato del fondo local de salud 
FSG.A.2.4.2.22</t>
  </si>
  <si>
    <t>Recepción, revisión de documentación y expedición de licencias de funcionamiento de equipos emisores de radiaciones ionizantes</t>
  </si>
  <si>
    <t>Formato del fondo local de salud 
FSG.A.2.4.2.15</t>
  </si>
  <si>
    <t xml:space="preserve">Recepciòn , revision de documentación y expedición de licencias de Salud y Seguridad en el trabajo </t>
  </si>
  <si>
    <t>Formato del fondo local de salud 
FSG.A.2.4.2.25</t>
  </si>
  <si>
    <t xml:space="preserve">Seguimiento, monitoreo y verificación según plan anual de visitas para cada vigencia de las condiciones de tecnologia biomedica </t>
  </si>
  <si>
    <t>Formato del fondo local de salud 
FSG.A.2.4.2.13</t>
  </si>
  <si>
    <t>Evaluar e cumplimiento de  la Implementación del PAMEC en el  60 % de acuerdo al Sistema de Garantia de Calidaden los servicios de salud Individuales.</t>
  </si>
  <si>
    <t xml:space="preserve">Verificacion en la implementacion del PAMEC según plan anual de visitas programadas para cada vigencia </t>
  </si>
  <si>
    <t>Formato del fondo local de salud 
FSG.A.2.4.2.16</t>
  </si>
  <si>
    <t>1.1.1.10.1.21 DESARROLLO DEL CURSO DE FORTALECIMIENTO DE LAS COMPETENCIAS INDELEGABLES DE LA AUTORIDAD SANITARIA PLANEACIÓN TERRITORIAL EN SALUD, USO PRÁCTICO DEL SISPRO PARA LA GESTIÓN EN SALUD, ELABORACIÓN, USO Y MONITOREO DEL ASIS, ELABORACIÓN DE PLANES FINANCIEROS DE LAS ENTIDADES TERRITORIALES, DISEÑO Y GESTIÓN DE LA RED DE PRESTACIÓN DE SERVICIOS SOCIALES Y DE SALUD EN EL TERRITORIO, GESTIÓN DE VIGILANCIA EN SALUD PÚBLICA Y DEL RIESGO, PARA SER DESPLEGADO POR EL MINISTERIO DE SALUD Y PROTECCIÓN SOCIAL A LAS ENTIDADES TERRITORIALES DEPARTAMENTALES Y DISTRITALES, Y POR ESTAS A LOS DEMÁS MUNICIPIOS CONFORME CON SU CATEGORÍA.</t>
  </si>
  <si>
    <t>Evaluar el cumplimiento de la   Implementación del Sistema de Información ( Indicadores de Calidad) en un 60% de la Red Pública y Privada.</t>
  </si>
  <si>
    <t>Verificacion de la  aplicación y seguimiento y reporte de Sistemas de Informacion por parte de las IPS programadas en el plan anual de visitas para cada vigencia.</t>
  </si>
  <si>
    <t>Formato del fondo local de salud 
FSG.A.2.4.2.18</t>
  </si>
  <si>
    <t xml:space="preserve">Realizar jornadas de (Asistencia 
Tecnica) Capacitación sobre la normatividad vigente a los Prestadores de Servicios de Salud programados para visita durante la Vigencia. </t>
  </si>
  <si>
    <t>Formato del fondo local de salud 
FSG.A.2.4.2.11</t>
  </si>
  <si>
    <t>Adelantar  el debido proceso administrativo  con respecto a los Prestadores que incumplen las Condiciones de habilitación</t>
  </si>
  <si>
    <t>Formato del fondo local de salud 
FSG.A.2.4.2.14</t>
  </si>
  <si>
    <t>Asesorar  la Implementación del Sistema Unico de  Acreditación  de la Red  Pública  y Privada.</t>
  </si>
  <si>
    <t>Asesorar  y brindar acompañamiento a los prestadores que voluntariamente participen del Modelo de Asistencia Tecnica Sistema Unico de Acreditación. En el marco del Plan Nacional de Mejoramiento de la Calidad en Salud. (PNMCS )</t>
  </si>
  <si>
    <t>Asesorar la conformación de las Unidades Funcionales  de Atención del Cancer Infantil y Adultos en la Red Pública y Privada del Departamento.</t>
  </si>
  <si>
    <t>Asesorar  en la conformacion de Unidades 
Funcionales  de Atención del Cancer 
a todas las Instituciones  prestadoras de servicios de salud interesadas en
 habilitar una UFCA - UACAI
UFCA= Unidad Funcional de Cancer Adultos
UACAI= Unidad de Atención de Cancer  Infantil.</t>
  </si>
  <si>
    <t>Asesoraria y Asistencia tecnica en normatividad  vigente Resolución 3100 de 2019 a prestadores de Servicios de Salud  habilitados para atención de poblacion migrante.</t>
  </si>
  <si>
    <t>Asesoria y Asistencia Tecnica  en normatividad  vigente Resolución 3100 de 2019 a prestadores de Servicios de Salud  habilitados para atención de poblacion migrante.</t>
  </si>
  <si>
    <t>GESTIÓN DE LOS RECURSOS DE RENTAS CEDIDAS POR EL DEPARTAMENTO</t>
  </si>
  <si>
    <t xml:space="preserve">SEGUIMIENTO A LOS RECURSOS DEL RÉGIMEN SUBSIDIADO </t>
  </si>
  <si>
    <t>GESTIÓN DEL ASEGURAMIENTO EN EL NIVEL MUNICIPAL</t>
  </si>
  <si>
    <t>ASISTENCIA TÉCNICA A MUNICIPIOS EN MANEJO DE BASES DE DATOS DEL ASEGURAMIENTO</t>
  </si>
  <si>
    <t>MONITOREO Y EVALUACIÓN DE EAPB</t>
  </si>
  <si>
    <t>AUDITORIA A LOS PROCESOS DEL RÉGIMEN SUBSIDIADO EN LOS MUNICIPIOS</t>
  </si>
  <si>
    <t>GESTIÓN DE PQR DE ASEGURAMIENTO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</si>
</sst>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 #,##0_);\(&quot;$&quot;\ #,##0\)"/>
    <numFmt numFmtId="7" formatCode="&quot;$&quot;\ #,##0.00_);\(&quot;$&quot;\ #,##0.00\)"/>
    <numFmt numFmtId="164" formatCode="&quot;$&quot;\ #,##0.00;[Red]\-&quot;$&quot;\ #,##0.00"/>
    <numFmt numFmtId="165" formatCode="_-&quot;$&quot;\ * #,##0.00_-;\-&quot;$&quot;\ * #,##0.00_-;_-&quot;$&quot;\ * &quot;-&quot;??_-;_-@_-"/>
    <numFmt numFmtId="166" formatCode="_-* #,##0.00_-;\-* #,##0.00_-;_-* &quot;-&quot;??_-;_-@_-"/>
    <numFmt numFmtId="167" formatCode="\$#,##0.00"/>
  </numFmts>
  <fonts count="28" x14ac:knownFonts="1">
    <font>
      <sz val="11"/>
      <name val="Calibri"/>
    </font>
    <font>
      <sz val="11"/>
      <color theme="1"/>
      <name val="Calibri"/>
      <family val="2"/>
      <scheme val="minor"/>
    </font>
    <font>
      <b/>
      <sz val="11"/>
      <name val="Calibri"/>
    </font>
    <font>
      <b/>
      <sz val="11"/>
      <name val="Calibri"/>
      <family val="2"/>
    </font>
    <font>
      <u/>
      <sz val="11"/>
      <color theme="10"/>
      <name val="Calibri"/>
    </font>
    <font>
      <u/>
      <sz val="11"/>
      <color theme="11"/>
      <name val="Calibri"/>
    </font>
    <font>
      <sz val="11"/>
      <name val="Calibri"/>
      <family val="2"/>
    </font>
    <font>
      <sz val="10"/>
      <name val="Calibri"/>
      <family val="2"/>
      <scheme val="minor"/>
    </font>
    <font>
      <sz val="10"/>
      <color theme="1"/>
      <name val="Calibri"/>
      <family val="2"/>
      <scheme val="minor"/>
    </font>
    <font>
      <sz val="11"/>
      <name val="Calibri"/>
      <family val="2"/>
      <scheme val="minor"/>
    </font>
    <font>
      <sz val="11"/>
      <name val="Calibri"/>
    </font>
    <font>
      <sz val="8"/>
      <name val="Calibri"/>
      <family val="2"/>
    </font>
    <font>
      <sz val="14"/>
      <color rgb="FF000000"/>
      <name val="Calibri"/>
      <family val="2"/>
    </font>
    <font>
      <sz val="14"/>
      <name val="Calibri"/>
      <family val="2"/>
    </font>
    <font>
      <b/>
      <sz val="18"/>
      <color rgb="FF000000"/>
      <name val="Calibri"/>
      <family val="2"/>
    </font>
    <font>
      <sz val="8"/>
      <color theme="1"/>
      <name val="Calibri"/>
      <family val="2"/>
    </font>
    <font>
      <sz val="12"/>
      <color rgb="FF000000"/>
      <name val="Arial"/>
      <family val="2"/>
    </font>
    <font>
      <sz val="11"/>
      <color rgb="FF002060"/>
      <name val="Times"/>
    </font>
    <font>
      <i/>
      <sz val="11"/>
      <name val="Calibri"/>
      <family val="2"/>
    </font>
    <font>
      <b/>
      <sz val="8"/>
      <color rgb="FF000000"/>
      <name val="Calibri"/>
      <family val="2"/>
    </font>
    <font>
      <b/>
      <sz val="8"/>
      <name val="Calibri"/>
      <family val="2"/>
    </font>
    <font>
      <sz val="8"/>
      <color rgb="FFFF0000"/>
      <name val="Calibri"/>
      <family val="2"/>
    </font>
    <font>
      <sz val="10"/>
      <name val="Calibri"/>
      <family val="2"/>
    </font>
    <font>
      <sz val="8"/>
      <name val="Calibri"/>
      <family val="2"/>
      <scheme val="minor"/>
    </font>
    <font>
      <sz val="8"/>
      <color indexed="8"/>
      <name val="Calibri"/>
      <family val="2"/>
      <scheme val="minor"/>
    </font>
    <font>
      <sz val="10"/>
      <color indexed="8"/>
      <name val="Arial"/>
      <family val="2"/>
    </font>
    <font>
      <sz val="10"/>
      <name val="Arial"/>
      <family val="2"/>
    </font>
    <font>
      <sz val="8"/>
      <color theme="1"/>
      <name val="Calibri"/>
      <family val="2"/>
      <scheme val="minor"/>
    </font>
  </fonts>
  <fills count="5">
    <fill>
      <patternFill patternType="none"/>
    </fill>
    <fill>
      <patternFill patternType="gray125"/>
    </fill>
    <fill>
      <patternFill patternType="solid">
        <fgColor rgb="FFECEEEF"/>
      </patternFill>
    </fill>
    <fill>
      <patternFill patternType="solid">
        <fgColor theme="0"/>
        <bgColor indexed="64"/>
      </patternFill>
    </fill>
    <fill>
      <patternFill patternType="solid">
        <fgColor theme="9"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0" fontId="1" fillId="0" borderId="0"/>
  </cellStyleXfs>
  <cellXfs count="138">
    <xf numFmtId="0" fontId="0" fillId="0" borderId="0" xfId="0" applyNumberFormat="1" applyFont="1"/>
    <xf numFmtId="0" fontId="0" fillId="0" borderId="1" xfId="0" applyNumberFormat="1" applyFont="1" applyBorder="1"/>
    <xf numFmtId="0" fontId="0" fillId="0" borderId="0" xfId="0" applyNumberFormat="1" applyFont="1" applyAlignment="1"/>
    <xf numFmtId="0" fontId="2" fillId="0" borderId="0" xfId="0" applyNumberFormat="1" applyFont="1" applyAlignment="1">
      <alignment horizontal="left" indent="50"/>
    </xf>
    <xf numFmtId="0" fontId="3" fillId="0" borderId="0" xfId="0" applyNumberFormat="1" applyFont="1" applyAlignment="1"/>
    <xf numFmtId="0" fontId="0" fillId="0" borderId="0" xfId="0" applyNumberFormat="1" applyFont="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0" xfId="0" applyNumberFormat="1" applyFont="1" applyAlignment="1">
      <alignment indent="50"/>
    </xf>
    <xf numFmtId="0" fontId="0" fillId="0" borderId="0" xfId="0" applyNumberFormat="1" applyFont="1" applyAlignment="1">
      <alignment horizontal="left" vertical="center" wrapText="1"/>
    </xf>
    <xf numFmtId="0" fontId="0" fillId="0" borderId="0" xfId="0" applyNumberFormat="1" applyFont="1"/>
    <xf numFmtId="0" fontId="0" fillId="0" borderId="0" xfId="0" applyNumberFormat="1" applyFont="1" applyAlignment="1">
      <alignment vertical="center" wrapText="1"/>
    </xf>
    <xf numFmtId="0" fontId="2" fillId="0" borderId="0" xfId="0" applyNumberFormat="1" applyFont="1" applyAlignment="1"/>
    <xf numFmtId="0" fontId="0" fillId="0" borderId="1" xfId="0" applyNumberFormat="1" applyFont="1" applyFill="1" applyBorder="1"/>
    <xf numFmtId="0" fontId="0" fillId="0" borderId="0" xfId="0" applyNumberFormat="1" applyFont="1"/>
    <xf numFmtId="0" fontId="12" fillId="0" borderId="1" xfId="0" applyNumberFormat="1" applyFont="1" applyBorder="1" applyAlignment="1">
      <alignment horizontal="center" vertical="center" wrapText="1" readingOrder="1"/>
    </xf>
    <xf numFmtId="0" fontId="13" fillId="0" borderId="1" xfId="0" applyNumberFormat="1" applyFont="1" applyFill="1" applyBorder="1" applyAlignment="1" applyProtection="1">
      <alignment horizontal="center" vertical="center" wrapText="1"/>
    </xf>
    <xf numFmtId="0" fontId="14" fillId="0" borderId="1" xfId="0" applyNumberFormat="1" applyFont="1" applyBorder="1" applyAlignment="1">
      <alignment horizontal="center" vertical="center" wrapText="1" readingOrder="1"/>
    </xf>
    <xf numFmtId="164" fontId="12" fillId="0" borderId="1" xfId="0" applyNumberFormat="1" applyFont="1" applyBorder="1" applyAlignment="1">
      <alignment vertical="center" wrapText="1" readingOrder="1"/>
    </xf>
    <xf numFmtId="0" fontId="13"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left" wrapText="1"/>
    </xf>
    <xf numFmtId="0" fontId="15" fillId="3" borderId="1" xfId="0" applyFont="1" applyFill="1" applyBorder="1" applyAlignment="1">
      <alignment horizontal="left" vertical="center" wrapText="1"/>
    </xf>
    <xf numFmtId="0" fontId="11" fillId="3" borderId="3" xfId="0" applyFont="1" applyFill="1" applyBorder="1" applyAlignment="1">
      <alignment horizontal="left" vertical="center" wrapText="1"/>
    </xf>
    <xf numFmtId="164" fontId="12" fillId="0" borderId="3" xfId="0" applyNumberFormat="1" applyFont="1" applyBorder="1" applyAlignment="1">
      <alignment vertical="center" wrapText="1" readingOrder="1"/>
    </xf>
    <xf numFmtId="3" fontId="0" fillId="0" borderId="0" xfId="0" applyNumberFormat="1" applyFont="1"/>
    <xf numFmtId="165" fontId="12" fillId="0" borderId="1" xfId="0" applyNumberFormat="1" applyFont="1" applyBorder="1" applyAlignment="1">
      <alignment vertical="center" wrapText="1" readingOrder="1"/>
    </xf>
    <xf numFmtId="0" fontId="0" fillId="0" borderId="1" xfId="0" applyNumberFormat="1" applyFont="1" applyFill="1" applyBorder="1" applyAlignment="1">
      <alignment horizontal="center" vertical="center"/>
    </xf>
    <xf numFmtId="0" fontId="0" fillId="0" borderId="0" xfId="0" applyNumberFormat="1" applyFont="1" applyFill="1"/>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0" fillId="0" borderId="0" xfId="0" applyNumberFormat="1" applyFont="1"/>
    <xf numFmtId="166" fontId="0" fillId="0" borderId="1" xfId="4"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0" fillId="0" borderId="1" xfId="0" applyNumberFormat="1" applyFont="1" applyFill="1" applyBorder="1" applyAlignment="1">
      <alignment horizontal="center" vertical="center" wrapText="1"/>
    </xf>
    <xf numFmtId="166" fontId="0" fillId="0" borderId="1" xfId="4" applyFont="1" applyFill="1" applyBorder="1" applyAlignment="1" applyProtection="1">
      <alignment horizontal="center" vertical="center"/>
    </xf>
    <xf numFmtId="0" fontId="9" fillId="0" borderId="1" xfId="0" applyNumberFormat="1" applyFont="1" applyFill="1" applyBorder="1" applyAlignment="1">
      <alignment horizontal="center" vertical="center"/>
    </xf>
    <xf numFmtId="166" fontId="0" fillId="0" borderId="1" xfId="4" applyFont="1" applyFill="1" applyBorder="1" applyAlignment="1" applyProtection="1">
      <alignment horizontal="center" vertical="center" wrapText="1"/>
    </xf>
    <xf numFmtId="166" fontId="0" fillId="0" borderId="1" xfId="4"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166" fontId="0" fillId="0" borderId="1" xfId="4"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0" fillId="0" borderId="1" xfId="0" applyFill="1" applyBorder="1" applyAlignment="1" applyProtection="1">
      <alignment vertical="center" wrapText="1"/>
    </xf>
    <xf numFmtId="0" fontId="19"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11" fillId="3" borderId="1" xfId="0" applyNumberFormat="1" applyFont="1" applyFill="1" applyBorder="1" applyAlignment="1">
      <alignment horizontal="left" wrapText="1"/>
    </xf>
    <xf numFmtId="0" fontId="11" fillId="0" borderId="1" xfId="0" applyFont="1" applyFill="1" applyBorder="1" applyAlignment="1">
      <alignment horizontal="center" vertical="center" wrapText="1"/>
    </xf>
    <xf numFmtId="0" fontId="11" fillId="0" borderId="1" xfId="0" applyFont="1" applyFill="1" applyBorder="1"/>
    <xf numFmtId="0" fontId="11" fillId="0" borderId="1" xfId="0" applyFont="1" applyFill="1" applyBorder="1" applyAlignment="1" applyProtection="1">
      <alignment horizontal="center" vertical="center" wrapText="1"/>
    </xf>
    <xf numFmtId="165" fontId="22" fillId="0" borderId="1" xfId="3" applyFont="1" applyFill="1" applyBorder="1" applyAlignment="1">
      <alignment vertical="center"/>
    </xf>
    <xf numFmtId="0" fontId="22" fillId="0" borderId="1" xfId="0" applyNumberFormat="1" applyFont="1" applyFill="1" applyBorder="1" applyAlignment="1">
      <alignment horizontal="center" vertical="center" wrapText="1"/>
    </xf>
    <xf numFmtId="0" fontId="22" fillId="0" borderId="1" xfId="0" applyNumberFormat="1" applyFont="1" applyFill="1" applyBorder="1"/>
    <xf numFmtId="0" fontId="22" fillId="0" borderId="1" xfId="0" applyNumberFormat="1" applyFont="1" applyFill="1" applyBorder="1" applyAlignment="1">
      <alignment vertical="center" wrapText="1"/>
    </xf>
    <xf numFmtId="0" fontId="22" fillId="0" borderId="1" xfId="0" applyNumberFormat="1" applyFont="1" applyFill="1" applyBorder="1" applyAlignment="1">
      <alignment horizontal="left" vertical="center" wrapText="1"/>
    </xf>
    <xf numFmtId="0" fontId="23" fillId="3" borderId="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5" fillId="0" borderId="1" xfId="0" applyFont="1" applyFill="1" applyBorder="1" applyAlignment="1">
      <alignment horizontal="justify" vertical="center" wrapText="1"/>
    </xf>
    <xf numFmtId="0" fontId="6" fillId="0" borderId="1" xfId="0" applyNumberFormat="1" applyFont="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3" fontId="26" fillId="0" borderId="1" xfId="5" applyNumberFormat="1" applyFont="1" applyFill="1" applyBorder="1" applyAlignment="1" applyProtection="1">
      <alignment horizontal="center" vertical="center" wrapText="1"/>
    </xf>
    <xf numFmtId="9" fontId="24" fillId="0" borderId="1" xfId="0" applyNumberFormat="1" applyFont="1" applyFill="1" applyBorder="1" applyAlignment="1">
      <alignment horizontal="justify" vertical="center" wrapText="1"/>
    </xf>
    <xf numFmtId="0" fontId="22" fillId="0" borderId="2"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7" fontId="11" fillId="0" borderId="1" xfId="0" applyNumberFormat="1" applyFont="1" applyFill="1" applyBorder="1" applyAlignment="1">
      <alignment horizontal="left" wrapText="1"/>
    </xf>
    <xf numFmtId="0" fontId="11" fillId="0" borderId="1" xfId="0" applyNumberFormat="1" applyFont="1" applyFill="1" applyBorder="1" applyAlignment="1">
      <alignment horizontal="left"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left" wrapText="1"/>
    </xf>
    <xf numFmtId="0" fontId="11" fillId="0" borderId="1" xfId="0" applyFont="1" applyFill="1" applyBorder="1" applyAlignment="1">
      <alignment horizontal="left" wrapText="1"/>
    </xf>
    <xf numFmtId="165" fontId="0" fillId="0" borderId="1" xfId="3"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6" fillId="0" borderId="1" xfId="5" applyFont="1" applyFill="1" applyBorder="1" applyAlignment="1" applyProtection="1">
      <alignment horizontal="center" vertical="center" wrapText="1"/>
    </xf>
    <xf numFmtId="0" fontId="22" fillId="0" borderId="4" xfId="0" applyNumberFormat="1" applyFont="1" applyFill="1" applyBorder="1" applyAlignment="1" applyProtection="1">
      <alignment horizontal="center" vertical="center" wrapText="1"/>
    </xf>
    <xf numFmtId="0" fontId="0" fillId="0" borderId="0" xfId="0" applyNumberFormat="1" applyFont="1"/>
    <xf numFmtId="165" fontId="0" fillId="0" borderId="0" xfId="0" applyNumberFormat="1" applyFont="1"/>
    <xf numFmtId="0" fontId="7" fillId="4" borderId="1" xfId="0" applyNumberFormat="1" applyFont="1" applyFill="1" applyBorder="1" applyAlignment="1" applyProtection="1">
      <alignment horizontal="center" vertical="center" wrapText="1"/>
    </xf>
    <xf numFmtId="7" fontId="0" fillId="0" borderId="0" xfId="0" applyNumberFormat="1" applyFont="1"/>
    <xf numFmtId="5" fontId="0" fillId="0" borderId="0" xfId="0" applyNumberFormat="1" applyFont="1"/>
    <xf numFmtId="3" fontId="0" fillId="0" borderId="2"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2" fillId="0" borderId="4"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0" borderId="3" xfId="0" applyNumberFormat="1" applyFont="1" applyFill="1" applyBorder="1" applyAlignment="1">
      <alignment horizontal="center" vertical="center"/>
    </xf>
    <xf numFmtId="0" fontId="22" fillId="0" borderId="2"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2" fillId="0" borderId="0" xfId="0" applyNumberFormat="1" applyFont="1" applyAlignment="1">
      <alignment indent="50"/>
    </xf>
    <xf numFmtId="0" fontId="2" fillId="0" borderId="0" xfId="0" applyNumberFormat="1" applyFont="1" applyAlignment="1">
      <alignment horizontal="left" vertical="center" wrapText="1" indent="50"/>
    </xf>
    <xf numFmtId="0" fontId="2" fillId="0" borderId="0" xfId="0" applyNumberFormat="1" applyFont="1" applyAlignment="1">
      <alignment horizontal="left" vertical="center" wrapText="1"/>
    </xf>
    <xf numFmtId="0" fontId="2" fillId="0" borderId="0" xfId="0" applyNumberFormat="1" applyFont="1"/>
    <xf numFmtId="0" fontId="0" fillId="0" borderId="0" xfId="0" applyNumberFormat="1" applyFont="1" applyAlignment="1">
      <alignment horizontal="left" vertical="center" wrapText="1"/>
    </xf>
    <xf numFmtId="0" fontId="0" fillId="0" borderId="0" xfId="0" applyNumberFormat="1" applyFont="1"/>
    <xf numFmtId="0" fontId="3" fillId="0" borderId="0" xfId="0" applyNumberFormat="1" applyFont="1" applyAlignment="1">
      <alignment horizontal="left" vertical="center" wrapText="1"/>
    </xf>
    <xf numFmtId="0" fontId="22" fillId="4" borderId="2" xfId="0" applyNumberFormat="1" applyFont="1" applyFill="1" applyBorder="1" applyAlignment="1" applyProtection="1">
      <alignment horizontal="center" vertical="center" wrapText="1"/>
    </xf>
    <xf numFmtId="0" fontId="22" fillId="4" borderId="3" xfId="0" applyNumberFormat="1" applyFont="1" applyFill="1" applyBorder="1" applyAlignment="1" applyProtection="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0" borderId="1" xfId="0" applyNumberFormat="1" applyFont="1" applyBorder="1" applyAlignment="1">
      <alignment horizontal="center" vertical="center" wrapText="1" readingOrder="1"/>
    </xf>
    <xf numFmtId="0" fontId="13" fillId="0" borderId="2"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cellXfs>
  <cellStyles count="6">
    <cellStyle name="Hipervínculo" xfId="1" builtinId="8" hidden="1"/>
    <cellStyle name="Hipervínculo visitado" xfId="2" builtinId="9" hidden="1"/>
    <cellStyle name="Millares" xfId="4" builtinId="3"/>
    <cellStyle name="Moneda" xfId="3" builtinId="4"/>
    <cellStyle name="Normal" xfId="0" builtinId="0"/>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3269796</xdr:colOff>
      <xdr:row>2</xdr:row>
      <xdr:rowOff>114300</xdr:rowOff>
    </xdr:to>
    <xdr:pic>
      <xdr:nvPicPr>
        <xdr:cNvPr id="2" name="MainLogo">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3260271" cy="469900"/>
        </a:xfrm>
        <a:prstGeom prst="rect">
          <a:avLst/>
        </a:prstGeom>
        <a:ln w="1270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AppData/Local/Temp/Rar$DIa0.107/1.1.1.7.%20DIMENSI&#211;N%20DE%20SALUD%20PUBLICA%20EN%20EMERGENCIAS%20Y%20DESAST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CODI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298"/>
  <sheetViews>
    <sheetView tabSelected="1" topLeftCell="C1" zoomScale="80" zoomScaleNormal="80" workbookViewId="0">
      <selection activeCell="H11" sqref="H11"/>
    </sheetView>
  </sheetViews>
  <sheetFormatPr baseColWidth="10" defaultColWidth="9.140625" defaultRowHeight="15" x14ac:dyDescent="0.25"/>
  <cols>
    <col min="1" max="1" width="49.7109375" style="9" customWidth="1"/>
    <col min="2" max="2" width="34.7109375" style="9" customWidth="1"/>
    <col min="3" max="3" width="33" style="9" customWidth="1"/>
    <col min="4" max="4" width="27" style="9" customWidth="1"/>
    <col min="5" max="5" width="31.42578125" style="9" customWidth="1"/>
    <col min="6" max="6" width="22.28515625" style="9" customWidth="1"/>
    <col min="7" max="7" width="19.7109375" style="9" customWidth="1"/>
    <col min="8" max="8" width="20.28515625" style="9" customWidth="1"/>
    <col min="9" max="9" width="47.42578125" style="28" customWidth="1"/>
    <col min="10" max="10" width="19.42578125" style="9" customWidth="1"/>
    <col min="11" max="11" width="18.5703125" style="9" customWidth="1"/>
    <col min="12" max="12" width="13.7109375" style="9" bestFit="1" customWidth="1"/>
    <col min="13" max="15" width="14.28515625" style="9" bestFit="1" customWidth="1"/>
    <col min="16" max="16" width="33" style="9" bestFit="1" customWidth="1"/>
    <col min="17" max="17" width="27.28515625" style="9" bestFit="1" customWidth="1"/>
    <col min="18" max="18" width="32.7109375" style="9" bestFit="1" customWidth="1"/>
    <col min="19" max="19" width="28.7109375" style="9" bestFit="1" customWidth="1"/>
    <col min="20" max="20" width="45" style="9" bestFit="1" customWidth="1"/>
    <col min="21" max="21" width="20.42578125" style="9" customWidth="1"/>
    <col min="22" max="22" width="26.140625" style="9" customWidth="1"/>
    <col min="23" max="23" width="46.7109375" style="9" customWidth="1"/>
    <col min="24" max="24" width="35" style="9" customWidth="1"/>
    <col min="25" max="25" width="37.7109375" style="9" customWidth="1"/>
    <col min="26" max="31" width="9.140625" style="9"/>
    <col min="32" max="32" width="26.28515625" style="9" customWidth="1"/>
    <col min="33" max="33" width="27.140625" style="9" customWidth="1"/>
    <col min="34" max="35" width="9.140625" style="9"/>
    <col min="36" max="36" width="21.85546875" style="9" customWidth="1"/>
    <col min="37" max="16384" width="9.140625" style="9"/>
  </cols>
  <sheetData>
    <row r="1" spans="1:36" x14ac:dyDescent="0.25">
      <c r="A1" s="123" t="s">
        <v>0</v>
      </c>
      <c r="B1" s="124" t="s">
        <v>0</v>
      </c>
      <c r="C1" s="125"/>
      <c r="D1" s="125"/>
      <c r="E1" s="125"/>
      <c r="F1" s="125"/>
      <c r="G1" s="126"/>
    </row>
    <row r="2" spans="1:36" x14ac:dyDescent="0.25">
      <c r="A2" s="123" t="s">
        <v>1</v>
      </c>
      <c r="B2" s="124" t="s">
        <v>1</v>
      </c>
      <c r="C2" s="127"/>
      <c r="D2" s="127"/>
      <c r="E2" s="127"/>
      <c r="F2" s="127"/>
      <c r="G2" s="128"/>
    </row>
    <row r="3" spans="1:36" ht="15" customHeight="1" x14ac:dyDescent="0.25">
      <c r="A3" s="123" t="s">
        <v>2</v>
      </c>
      <c r="B3" s="124" t="s">
        <v>2</v>
      </c>
      <c r="C3" s="8" t="s">
        <v>3</v>
      </c>
      <c r="D3" s="8"/>
      <c r="E3" s="8"/>
      <c r="F3" s="8"/>
    </row>
    <row r="4" spans="1:36" ht="15" customHeight="1" x14ac:dyDescent="0.25">
      <c r="A4" s="123" t="s">
        <v>4</v>
      </c>
      <c r="B4" s="124" t="s">
        <v>4</v>
      </c>
      <c r="C4" s="8" t="s">
        <v>5</v>
      </c>
      <c r="D4" s="8"/>
      <c r="E4" s="8"/>
      <c r="F4" s="8"/>
    </row>
    <row r="5" spans="1:36" ht="15" customHeight="1" x14ac:dyDescent="0.25">
      <c r="A5" s="123" t="s">
        <v>6</v>
      </c>
      <c r="B5" s="124" t="s">
        <v>6</v>
      </c>
      <c r="C5" s="8" t="s">
        <v>7</v>
      </c>
      <c r="D5" s="8"/>
      <c r="E5" s="8"/>
      <c r="F5" s="8"/>
    </row>
    <row r="6" spans="1:36" ht="15" customHeight="1" x14ac:dyDescent="0.25">
      <c r="A6" s="11" t="s">
        <v>36</v>
      </c>
      <c r="B6" s="7"/>
      <c r="C6" s="10"/>
      <c r="D6" s="10"/>
      <c r="E6" s="10"/>
      <c r="F6" s="10"/>
      <c r="G6" s="2"/>
    </row>
    <row r="7" spans="1:36" ht="15" customHeight="1" x14ac:dyDescent="0.25">
      <c r="A7" s="4" t="s">
        <v>29</v>
      </c>
      <c r="B7" s="3"/>
      <c r="C7" s="10"/>
      <c r="D7" s="10"/>
      <c r="E7" s="10"/>
      <c r="F7" s="10"/>
      <c r="G7" s="2"/>
    </row>
    <row r="8" spans="1:36" ht="50.25" customHeight="1" x14ac:dyDescent="0.25">
      <c r="A8" s="129" t="s">
        <v>30</v>
      </c>
      <c r="B8" s="129"/>
      <c r="C8" s="129"/>
      <c r="D8" s="129"/>
      <c r="E8" s="129"/>
    </row>
    <row r="9" spans="1:36" ht="42" customHeight="1" x14ac:dyDescent="0.25">
      <c r="A9" s="6" t="s">
        <v>35</v>
      </c>
    </row>
    <row r="10" spans="1:36" ht="15" customHeight="1" x14ac:dyDescent="0.25"/>
    <row r="11" spans="1:36" s="5" customFormat="1" ht="55.5" customHeight="1" x14ac:dyDescent="0.25">
      <c r="A11" s="6" t="s">
        <v>8</v>
      </c>
      <c r="B11" s="6" t="s">
        <v>9</v>
      </c>
      <c r="C11" s="6" t="s">
        <v>31</v>
      </c>
      <c r="D11" s="6" t="s">
        <v>10</v>
      </c>
      <c r="E11" s="6" t="s">
        <v>11</v>
      </c>
      <c r="F11" s="6" t="s">
        <v>32</v>
      </c>
      <c r="G11" s="6" t="s">
        <v>12</v>
      </c>
      <c r="H11" s="6" t="s">
        <v>33</v>
      </c>
      <c r="I11" s="29" t="s">
        <v>13</v>
      </c>
      <c r="J11" s="6" t="s">
        <v>34</v>
      </c>
      <c r="K11" s="6" t="s">
        <v>14</v>
      </c>
      <c r="L11" s="6" t="s">
        <v>15</v>
      </c>
      <c r="M11" s="6" t="s">
        <v>16</v>
      </c>
      <c r="N11" s="6" t="s">
        <v>17</v>
      </c>
      <c r="O11" s="6" t="s">
        <v>18</v>
      </c>
      <c r="P11" s="6" t="s">
        <v>19</v>
      </c>
      <c r="Q11" s="6" t="s">
        <v>20</v>
      </c>
      <c r="R11" s="6" t="s">
        <v>21</v>
      </c>
      <c r="S11" s="6" t="s">
        <v>22</v>
      </c>
      <c r="T11" s="6" t="s">
        <v>23</v>
      </c>
      <c r="U11" s="6" t="s">
        <v>24</v>
      </c>
      <c r="V11" s="6" t="s">
        <v>25</v>
      </c>
      <c r="W11" s="6" t="s">
        <v>26</v>
      </c>
      <c r="X11" s="6" t="s">
        <v>27</v>
      </c>
      <c r="Y11" s="6" t="s">
        <v>28</v>
      </c>
      <c r="AF11" s="53">
        <v>71801647</v>
      </c>
    </row>
    <row r="12" spans="1:36" ht="66" customHeight="1" x14ac:dyDescent="0.25">
      <c r="A12" s="96" t="s">
        <v>49</v>
      </c>
      <c r="B12" s="96" t="s">
        <v>50</v>
      </c>
      <c r="C12" s="96" t="s">
        <v>43</v>
      </c>
      <c r="D12" s="99" t="s">
        <v>37</v>
      </c>
      <c r="E12" s="96" t="s">
        <v>71</v>
      </c>
      <c r="F12" s="53">
        <v>51286890</v>
      </c>
      <c r="G12" s="54" t="s">
        <v>136</v>
      </c>
      <c r="H12" s="55"/>
      <c r="I12" s="30" t="s">
        <v>188</v>
      </c>
      <c r="J12" s="54">
        <v>2</v>
      </c>
      <c r="K12" s="54" t="s">
        <v>39</v>
      </c>
      <c r="L12" s="54"/>
      <c r="M12" s="54">
        <v>1</v>
      </c>
      <c r="N12" s="54"/>
      <c r="O12" s="54">
        <v>1</v>
      </c>
      <c r="P12" s="55"/>
      <c r="Q12" s="112" t="s">
        <v>54</v>
      </c>
      <c r="R12" s="55"/>
      <c r="S12" s="55" t="s">
        <v>53</v>
      </c>
      <c r="T12" s="55"/>
      <c r="U12" s="55"/>
      <c r="V12" s="53">
        <v>71801647</v>
      </c>
      <c r="W12" s="115" t="s">
        <v>57</v>
      </c>
      <c r="X12" s="115" t="s">
        <v>55</v>
      </c>
      <c r="Y12" s="115" t="s">
        <v>56</v>
      </c>
      <c r="AF12" s="53">
        <v>71801647</v>
      </c>
    </row>
    <row r="13" spans="1:36" ht="25.5" x14ac:dyDescent="0.25">
      <c r="A13" s="97"/>
      <c r="B13" s="97"/>
      <c r="C13" s="97"/>
      <c r="D13" s="100"/>
      <c r="E13" s="97"/>
      <c r="F13" s="53">
        <v>51286890</v>
      </c>
      <c r="G13" s="54" t="s">
        <v>136</v>
      </c>
      <c r="H13" s="55"/>
      <c r="I13" s="31" t="s">
        <v>189</v>
      </c>
      <c r="J13" s="54">
        <v>12</v>
      </c>
      <c r="K13" s="54" t="s">
        <v>40</v>
      </c>
      <c r="L13" s="54">
        <v>3</v>
      </c>
      <c r="M13" s="54">
        <v>3</v>
      </c>
      <c r="N13" s="54">
        <v>3</v>
      </c>
      <c r="O13" s="54">
        <v>3</v>
      </c>
      <c r="P13" s="55"/>
      <c r="Q13" s="113"/>
      <c r="R13" s="55"/>
      <c r="S13" s="55" t="s">
        <v>53</v>
      </c>
      <c r="T13" s="55"/>
      <c r="U13" s="55"/>
      <c r="V13" s="53">
        <v>71801647</v>
      </c>
      <c r="W13" s="116"/>
      <c r="X13" s="116"/>
      <c r="Y13" s="116"/>
      <c r="AF13" s="53">
        <v>26563391407</v>
      </c>
    </row>
    <row r="14" spans="1:36" ht="51" x14ac:dyDescent="0.25">
      <c r="A14" s="97"/>
      <c r="B14" s="97"/>
      <c r="C14" s="97"/>
      <c r="D14" s="100"/>
      <c r="E14" s="97"/>
      <c r="F14" s="53">
        <v>26491589760</v>
      </c>
      <c r="G14" s="56" t="s">
        <v>73</v>
      </c>
      <c r="H14" s="55"/>
      <c r="I14" s="31" t="s">
        <v>137</v>
      </c>
      <c r="J14" s="54">
        <v>12</v>
      </c>
      <c r="K14" s="54" t="s">
        <v>40</v>
      </c>
      <c r="L14" s="54">
        <v>3</v>
      </c>
      <c r="M14" s="54">
        <v>3</v>
      </c>
      <c r="N14" s="54">
        <v>3</v>
      </c>
      <c r="O14" s="54">
        <v>3</v>
      </c>
      <c r="P14" s="55"/>
      <c r="Q14" s="113"/>
      <c r="R14" s="55"/>
      <c r="S14" s="55" t="s">
        <v>53</v>
      </c>
      <c r="T14" s="55"/>
      <c r="U14" s="55"/>
      <c r="V14" s="53">
        <v>26563391407</v>
      </c>
      <c r="W14" s="116"/>
      <c r="X14" s="116"/>
      <c r="Y14" s="116"/>
      <c r="AF14" s="53">
        <v>71801647</v>
      </c>
    </row>
    <row r="15" spans="1:36" ht="114" customHeight="1" x14ac:dyDescent="0.25">
      <c r="A15" s="97"/>
      <c r="B15" s="97"/>
      <c r="C15" s="97"/>
      <c r="D15" s="100"/>
      <c r="E15" s="97"/>
      <c r="F15" s="53">
        <v>51286890</v>
      </c>
      <c r="G15" s="54" t="s">
        <v>136</v>
      </c>
      <c r="H15" s="55"/>
      <c r="I15" s="31" t="s">
        <v>190</v>
      </c>
      <c r="J15" s="54">
        <v>4</v>
      </c>
      <c r="K15" s="54" t="s">
        <v>41</v>
      </c>
      <c r="L15" s="54">
        <v>1</v>
      </c>
      <c r="M15" s="54">
        <v>1</v>
      </c>
      <c r="N15" s="54">
        <v>1</v>
      </c>
      <c r="O15" s="54">
        <v>1</v>
      </c>
      <c r="P15" s="55"/>
      <c r="Q15" s="113"/>
      <c r="R15" s="55"/>
      <c r="S15" s="57"/>
      <c r="T15" s="55"/>
      <c r="U15" s="55"/>
      <c r="V15" s="53">
        <v>71801647</v>
      </c>
      <c r="W15" s="116"/>
      <c r="X15" s="116"/>
      <c r="Y15" s="116"/>
      <c r="AF15" s="53">
        <v>71801647</v>
      </c>
    </row>
    <row r="16" spans="1:36" ht="25.5" x14ac:dyDescent="0.25">
      <c r="A16" s="97"/>
      <c r="B16" s="97"/>
      <c r="C16" s="97"/>
      <c r="D16" s="100"/>
      <c r="E16" s="97"/>
      <c r="F16" s="53">
        <v>51286890</v>
      </c>
      <c r="G16" s="54" t="s">
        <v>136</v>
      </c>
      <c r="H16" s="55"/>
      <c r="I16" s="30" t="s">
        <v>191</v>
      </c>
      <c r="J16" s="54">
        <v>12</v>
      </c>
      <c r="K16" s="54" t="s">
        <v>40</v>
      </c>
      <c r="L16" s="54">
        <v>3</v>
      </c>
      <c r="M16" s="54">
        <v>3</v>
      </c>
      <c r="N16" s="54">
        <v>3</v>
      </c>
      <c r="O16" s="54">
        <v>3</v>
      </c>
      <c r="P16" s="55"/>
      <c r="Q16" s="113"/>
      <c r="R16" s="55"/>
      <c r="S16" s="55" t="s">
        <v>53</v>
      </c>
      <c r="T16" s="55"/>
      <c r="U16" s="55"/>
      <c r="V16" s="53">
        <v>71801647</v>
      </c>
      <c r="W16" s="116"/>
      <c r="X16" s="116"/>
      <c r="Y16" s="116"/>
      <c r="AF16" s="53"/>
      <c r="AJ16" s="53">
        <v>71801647</v>
      </c>
    </row>
    <row r="17" spans="1:36" s="85" customFormat="1" ht="25.5" x14ac:dyDescent="0.25">
      <c r="A17" s="97"/>
      <c r="B17" s="97"/>
      <c r="C17" s="84"/>
      <c r="D17" s="100"/>
      <c r="E17" s="97"/>
      <c r="F17" s="53">
        <v>51286890</v>
      </c>
      <c r="G17" s="54" t="s">
        <v>136</v>
      </c>
      <c r="H17" s="55"/>
      <c r="I17" s="30" t="s">
        <v>192</v>
      </c>
      <c r="J17" s="54">
        <v>12</v>
      </c>
      <c r="K17" s="54" t="s">
        <v>40</v>
      </c>
      <c r="L17" s="54">
        <v>3</v>
      </c>
      <c r="M17" s="54">
        <v>3</v>
      </c>
      <c r="N17" s="54">
        <v>3</v>
      </c>
      <c r="O17" s="54">
        <v>3</v>
      </c>
      <c r="P17" s="55"/>
      <c r="Q17" s="113"/>
      <c r="R17" s="55"/>
      <c r="S17" s="55"/>
      <c r="T17" s="55"/>
      <c r="U17" s="55"/>
      <c r="V17" s="53"/>
      <c r="W17" s="116"/>
      <c r="X17" s="116"/>
      <c r="Y17" s="116"/>
      <c r="AF17" s="53"/>
      <c r="AJ17" s="53"/>
    </row>
    <row r="18" spans="1:36" s="85" customFormat="1" ht="25.5" x14ac:dyDescent="0.25">
      <c r="A18" s="97"/>
      <c r="B18" s="97"/>
      <c r="C18" s="84"/>
      <c r="D18" s="100"/>
      <c r="E18" s="97"/>
      <c r="F18" s="53">
        <v>51286890</v>
      </c>
      <c r="G18" s="54" t="s">
        <v>136</v>
      </c>
      <c r="H18" s="55"/>
      <c r="I18" s="30" t="s">
        <v>193</v>
      </c>
      <c r="J18" s="54">
        <v>4</v>
      </c>
      <c r="K18" s="54" t="s">
        <v>41</v>
      </c>
      <c r="L18" s="54">
        <v>1</v>
      </c>
      <c r="M18" s="54">
        <v>1</v>
      </c>
      <c r="N18" s="54">
        <v>1</v>
      </c>
      <c r="O18" s="54">
        <v>1</v>
      </c>
      <c r="P18" s="55"/>
      <c r="Q18" s="113"/>
      <c r="R18" s="55"/>
      <c r="S18" s="55"/>
      <c r="T18" s="55"/>
      <c r="U18" s="55"/>
      <c r="V18" s="53"/>
      <c r="W18" s="116"/>
      <c r="X18" s="116"/>
      <c r="Y18" s="116"/>
      <c r="AF18" s="53"/>
      <c r="AJ18" s="53"/>
    </row>
    <row r="19" spans="1:36" s="85" customFormat="1" ht="25.5" x14ac:dyDescent="0.25">
      <c r="A19" s="97"/>
      <c r="B19" s="97"/>
      <c r="C19" s="84"/>
      <c r="D19" s="100"/>
      <c r="E19" s="98"/>
      <c r="F19" s="53">
        <v>51286895</v>
      </c>
      <c r="G19" s="54" t="s">
        <v>136</v>
      </c>
      <c r="H19" s="55"/>
      <c r="I19" s="30" t="s">
        <v>194</v>
      </c>
      <c r="J19" s="54">
        <v>12</v>
      </c>
      <c r="K19" s="54" t="s">
        <v>40</v>
      </c>
      <c r="L19" s="54">
        <v>3</v>
      </c>
      <c r="M19" s="54">
        <v>3</v>
      </c>
      <c r="N19" s="54">
        <v>3</v>
      </c>
      <c r="O19" s="54">
        <v>3</v>
      </c>
      <c r="P19" s="55"/>
      <c r="Q19" s="113"/>
      <c r="R19" s="55"/>
      <c r="S19" s="55"/>
      <c r="T19" s="55"/>
      <c r="U19" s="55"/>
      <c r="V19" s="53"/>
      <c r="W19" s="116"/>
      <c r="X19" s="116"/>
      <c r="Y19" s="116"/>
      <c r="AF19" s="53"/>
      <c r="AJ19" s="53"/>
    </row>
    <row r="20" spans="1:36" ht="46.5" customHeight="1" x14ac:dyDescent="0.25">
      <c r="A20" s="97"/>
      <c r="B20" s="97"/>
      <c r="C20" s="96" t="s">
        <v>52</v>
      </c>
      <c r="D20" s="100"/>
      <c r="E20" s="130" t="s">
        <v>72</v>
      </c>
      <c r="F20" s="53">
        <v>71801647</v>
      </c>
      <c r="G20" s="54" t="s">
        <v>136</v>
      </c>
      <c r="H20" s="55"/>
      <c r="I20" s="87" t="s">
        <v>46</v>
      </c>
      <c r="J20" s="54">
        <v>1</v>
      </c>
      <c r="K20" s="54" t="s">
        <v>42</v>
      </c>
      <c r="L20" s="54"/>
      <c r="M20" s="54"/>
      <c r="N20" s="54"/>
      <c r="O20" s="54"/>
      <c r="P20" s="55"/>
      <c r="Q20" s="114"/>
      <c r="R20" s="55"/>
      <c r="S20" s="55" t="s">
        <v>53</v>
      </c>
      <c r="T20" s="55"/>
      <c r="U20" s="55"/>
      <c r="V20" s="53">
        <v>71801647</v>
      </c>
      <c r="W20" s="116"/>
      <c r="X20" s="116"/>
      <c r="Y20" s="116"/>
      <c r="AF20" s="53"/>
      <c r="AJ20" s="53">
        <v>71801647</v>
      </c>
    </row>
    <row r="21" spans="1:36" ht="69" customHeight="1" x14ac:dyDescent="0.25">
      <c r="A21" s="97"/>
      <c r="B21" s="97"/>
      <c r="C21" s="98"/>
      <c r="D21" s="100"/>
      <c r="E21" s="131"/>
      <c r="F21" s="53">
        <v>71801647</v>
      </c>
      <c r="G21" s="54" t="s">
        <v>136</v>
      </c>
      <c r="H21" s="55"/>
      <c r="I21" s="87" t="s">
        <v>45</v>
      </c>
      <c r="J21" s="71">
        <v>1</v>
      </c>
      <c r="K21" s="71" t="s">
        <v>42</v>
      </c>
      <c r="L21" s="71"/>
      <c r="M21" s="71"/>
      <c r="N21" s="71"/>
      <c r="O21" s="71">
        <v>1</v>
      </c>
      <c r="P21" s="55"/>
      <c r="Q21" s="55" t="s">
        <v>54</v>
      </c>
      <c r="R21" s="55"/>
      <c r="S21" s="55" t="s">
        <v>53</v>
      </c>
      <c r="T21" s="55"/>
      <c r="U21" s="55"/>
      <c r="V21" s="53">
        <v>71801647</v>
      </c>
      <c r="W21" s="116"/>
      <c r="X21" s="116"/>
      <c r="Y21" s="116"/>
      <c r="AF21" s="53"/>
    </row>
    <row r="22" spans="1:36" ht="66" customHeight="1" x14ac:dyDescent="0.25">
      <c r="A22" s="97"/>
      <c r="B22" s="97"/>
      <c r="C22" s="96" t="s">
        <v>51</v>
      </c>
      <c r="D22" s="100"/>
      <c r="E22" s="96" t="s">
        <v>47</v>
      </c>
      <c r="F22" s="53">
        <v>71801647</v>
      </c>
      <c r="G22" s="54" t="s">
        <v>136</v>
      </c>
      <c r="H22" s="55"/>
      <c r="I22" s="30" t="s">
        <v>38</v>
      </c>
      <c r="J22" s="54">
        <v>4</v>
      </c>
      <c r="K22" s="54" t="s">
        <v>41</v>
      </c>
      <c r="L22" s="54">
        <v>1</v>
      </c>
      <c r="M22" s="54">
        <v>1</v>
      </c>
      <c r="N22" s="54">
        <v>1</v>
      </c>
      <c r="O22" s="54">
        <v>1</v>
      </c>
      <c r="P22" s="55"/>
      <c r="Q22" s="55" t="s">
        <v>54</v>
      </c>
      <c r="R22" s="55"/>
      <c r="S22" s="55" t="s">
        <v>53</v>
      </c>
      <c r="T22" s="55"/>
      <c r="U22" s="55"/>
      <c r="V22" s="53">
        <v>71801647</v>
      </c>
      <c r="W22" s="116"/>
      <c r="X22" s="116"/>
      <c r="Y22" s="116"/>
      <c r="AF22" s="53"/>
    </row>
    <row r="23" spans="1:36" ht="74.25" customHeight="1" x14ac:dyDescent="0.25">
      <c r="A23" s="98"/>
      <c r="B23" s="98"/>
      <c r="C23" s="98"/>
      <c r="D23" s="101"/>
      <c r="E23" s="98"/>
      <c r="F23" s="53">
        <v>71801647</v>
      </c>
      <c r="G23" s="54" t="s">
        <v>136</v>
      </c>
      <c r="H23" s="55"/>
      <c r="I23" s="30" t="s">
        <v>48</v>
      </c>
      <c r="J23" s="54">
        <v>2</v>
      </c>
      <c r="K23" s="54" t="s">
        <v>44</v>
      </c>
      <c r="L23" s="54"/>
      <c r="M23" s="54">
        <v>1</v>
      </c>
      <c r="N23" s="54"/>
      <c r="O23" s="54">
        <v>1</v>
      </c>
      <c r="P23" s="55"/>
      <c r="Q23" s="55" t="s">
        <v>54</v>
      </c>
      <c r="R23" s="55"/>
      <c r="S23" s="55" t="s">
        <v>53</v>
      </c>
      <c r="T23" s="55"/>
      <c r="U23" s="55"/>
      <c r="V23" s="53">
        <v>71801647</v>
      </c>
      <c r="W23" s="117"/>
      <c r="X23" s="117"/>
      <c r="Y23" s="117"/>
      <c r="AF23" s="86">
        <f>SUM(AF11:AF22)</f>
        <v>26850597995</v>
      </c>
      <c r="AJ23" s="86">
        <f>SUM(AJ16:AJ22)</f>
        <v>143603294</v>
      </c>
    </row>
    <row r="24" spans="1:36" ht="45" customHeight="1" x14ac:dyDescent="0.25">
      <c r="A24" s="93" t="s">
        <v>74</v>
      </c>
      <c r="B24" s="102" t="s">
        <v>75</v>
      </c>
      <c r="C24" s="102" t="s">
        <v>76</v>
      </c>
      <c r="D24" s="102" t="s">
        <v>75</v>
      </c>
      <c r="E24" s="102" t="s">
        <v>77</v>
      </c>
      <c r="F24" s="35">
        <v>12587989436</v>
      </c>
      <c r="G24" s="102" t="s">
        <v>78</v>
      </c>
      <c r="H24" s="35">
        <v>12587989436</v>
      </c>
      <c r="I24" s="36" t="s">
        <v>79</v>
      </c>
      <c r="J24" s="27">
        <v>19</v>
      </c>
      <c r="K24" s="37" t="s">
        <v>80</v>
      </c>
      <c r="L24" s="38">
        <v>11</v>
      </c>
      <c r="M24" s="38">
        <v>3</v>
      </c>
      <c r="N24" s="38">
        <v>3</v>
      </c>
      <c r="O24" s="38">
        <v>2</v>
      </c>
      <c r="P24" s="37" t="s">
        <v>81</v>
      </c>
      <c r="Q24" s="102" t="s">
        <v>82</v>
      </c>
      <c r="R24" s="102" t="s">
        <v>83</v>
      </c>
      <c r="S24" s="118" t="s">
        <v>84</v>
      </c>
      <c r="T24" s="119" t="s">
        <v>85</v>
      </c>
      <c r="U24" s="120" t="s">
        <v>86</v>
      </c>
      <c r="V24" s="35">
        <v>12587989436</v>
      </c>
      <c r="W24" s="121" t="s">
        <v>87</v>
      </c>
      <c r="X24" s="121" t="s">
        <v>88</v>
      </c>
      <c r="Y24" s="122" t="s">
        <v>89</v>
      </c>
      <c r="AF24" s="88">
        <v>26491589760</v>
      </c>
      <c r="AJ24" s="86">
        <f>SUM(AJ23)</f>
        <v>143603294</v>
      </c>
    </row>
    <row r="25" spans="1:36" ht="60" customHeight="1" x14ac:dyDescent="0.25">
      <c r="A25" s="94"/>
      <c r="B25" s="102"/>
      <c r="C25" s="102"/>
      <c r="D25" s="102"/>
      <c r="E25" s="102"/>
      <c r="F25" s="39">
        <v>42500000</v>
      </c>
      <c r="G25" s="102"/>
      <c r="H25" s="39">
        <v>42500000</v>
      </c>
      <c r="I25" s="36" t="s">
        <v>90</v>
      </c>
      <c r="J25" s="40">
        <v>7000</v>
      </c>
      <c r="K25" s="37" t="s">
        <v>80</v>
      </c>
      <c r="L25" s="33">
        <v>1750</v>
      </c>
      <c r="M25" s="33">
        <v>1750</v>
      </c>
      <c r="N25" s="33">
        <v>1750</v>
      </c>
      <c r="O25" s="33">
        <v>1750</v>
      </c>
      <c r="P25" s="37" t="s">
        <v>91</v>
      </c>
      <c r="Q25" s="102"/>
      <c r="R25" s="102"/>
      <c r="S25" s="118"/>
      <c r="T25" s="119"/>
      <c r="U25" s="120"/>
      <c r="V25" s="41">
        <v>42500000</v>
      </c>
      <c r="W25" s="121"/>
      <c r="X25" s="121"/>
      <c r="Y25" s="122"/>
      <c r="AF25" s="86">
        <f>SUM(AF23-AF24)</f>
        <v>359008235</v>
      </c>
      <c r="AG25" s="86">
        <f>SUM(AF25)/6</f>
        <v>59834705.833333336</v>
      </c>
      <c r="AJ25" s="86">
        <f>SUM(AJ23:AJ24)</f>
        <v>287206588</v>
      </c>
    </row>
    <row r="26" spans="1:36" ht="103.15" customHeight="1" x14ac:dyDescent="0.25">
      <c r="A26" s="94"/>
      <c r="B26" s="102"/>
      <c r="C26" s="102"/>
      <c r="D26" s="102"/>
      <c r="E26" s="102"/>
      <c r="F26" s="42">
        <v>600000000</v>
      </c>
      <c r="G26" s="102"/>
      <c r="H26" s="42">
        <v>600000000</v>
      </c>
      <c r="I26" s="36" t="s">
        <v>92</v>
      </c>
      <c r="J26" s="27">
        <v>20650</v>
      </c>
      <c r="K26" s="37" t="s">
        <v>80</v>
      </c>
      <c r="L26" s="38">
        <v>6125</v>
      </c>
      <c r="M26" s="43">
        <v>6125</v>
      </c>
      <c r="N26" s="43">
        <v>6125</v>
      </c>
      <c r="O26" s="43">
        <v>6125</v>
      </c>
      <c r="P26" s="37" t="s">
        <v>93</v>
      </c>
      <c r="Q26" s="102"/>
      <c r="R26" s="102"/>
      <c r="S26" s="118"/>
      <c r="T26" s="119"/>
      <c r="U26" s="120"/>
      <c r="V26" s="44">
        <v>600000000</v>
      </c>
      <c r="W26" s="121"/>
      <c r="X26" s="121"/>
      <c r="Y26" s="122"/>
      <c r="AF26" s="89"/>
    </row>
    <row r="27" spans="1:36" ht="89.25" customHeight="1" x14ac:dyDescent="0.25">
      <c r="A27" s="94"/>
      <c r="B27" s="102"/>
      <c r="C27" s="102"/>
      <c r="D27" s="102"/>
      <c r="E27" s="102"/>
      <c r="F27" s="39">
        <v>125074061</v>
      </c>
      <c r="G27" s="45" t="s">
        <v>94</v>
      </c>
      <c r="H27" s="39">
        <v>125074061</v>
      </c>
      <c r="I27" s="36" t="s">
        <v>95</v>
      </c>
      <c r="J27" s="36">
        <v>19</v>
      </c>
      <c r="K27" s="37" t="s">
        <v>80</v>
      </c>
      <c r="L27" s="38">
        <v>0</v>
      </c>
      <c r="M27" s="38">
        <v>6</v>
      </c>
      <c r="N27" s="38">
        <v>6</v>
      </c>
      <c r="O27" s="38">
        <v>7</v>
      </c>
      <c r="P27" s="37" t="s">
        <v>96</v>
      </c>
      <c r="Q27" s="102"/>
      <c r="R27" s="102"/>
      <c r="S27" s="37" t="s">
        <v>97</v>
      </c>
      <c r="T27" s="46" t="s">
        <v>98</v>
      </c>
      <c r="U27" s="120"/>
      <c r="V27" s="41">
        <v>125074061</v>
      </c>
      <c r="W27" s="121"/>
      <c r="X27" s="121"/>
      <c r="Y27" s="122"/>
    </row>
    <row r="28" spans="1:36" ht="138" customHeight="1" x14ac:dyDescent="0.25">
      <c r="A28" s="95"/>
      <c r="B28" s="102"/>
      <c r="C28" s="102"/>
      <c r="D28" s="102"/>
      <c r="E28" s="38" t="s">
        <v>99</v>
      </c>
      <c r="F28" s="12"/>
      <c r="G28" s="38" t="s">
        <v>100</v>
      </c>
      <c r="H28" s="12" t="s">
        <v>101</v>
      </c>
      <c r="I28" s="12"/>
      <c r="J28" s="12"/>
      <c r="K28" s="12"/>
      <c r="L28" s="12"/>
      <c r="M28" s="12"/>
      <c r="N28" s="12"/>
      <c r="O28" s="12"/>
      <c r="P28" s="12"/>
      <c r="Q28" s="12"/>
      <c r="R28" s="12"/>
      <c r="S28" s="12"/>
      <c r="T28" s="12"/>
      <c r="U28" s="12"/>
      <c r="V28" s="12"/>
      <c r="W28" s="121"/>
      <c r="X28" s="121"/>
      <c r="Y28" s="122"/>
    </row>
    <row r="29" spans="1:36" ht="67.5" x14ac:dyDescent="0.25">
      <c r="A29" s="20" t="s">
        <v>102</v>
      </c>
      <c r="B29" s="47" t="s">
        <v>103</v>
      </c>
      <c r="C29" s="103" t="s">
        <v>104</v>
      </c>
      <c r="D29" s="48" t="s">
        <v>105</v>
      </c>
      <c r="E29" s="72" t="s">
        <v>106</v>
      </c>
      <c r="F29" s="73">
        <v>18023294</v>
      </c>
      <c r="G29" s="74" t="s">
        <v>107</v>
      </c>
      <c r="H29" s="73">
        <f>18023294/2</f>
        <v>9011647</v>
      </c>
      <c r="I29" s="75" t="s">
        <v>108</v>
      </c>
      <c r="J29" s="75">
        <v>1</v>
      </c>
      <c r="K29" s="75" t="s">
        <v>109</v>
      </c>
      <c r="L29" s="75">
        <v>1</v>
      </c>
      <c r="M29" s="75">
        <v>1</v>
      </c>
      <c r="N29" s="75">
        <v>1</v>
      </c>
      <c r="O29" s="75">
        <v>0</v>
      </c>
      <c r="P29" s="75"/>
      <c r="Q29" s="50" t="s">
        <v>110</v>
      </c>
      <c r="R29" s="50" t="s">
        <v>111</v>
      </c>
      <c r="S29" s="74" t="s">
        <v>107</v>
      </c>
      <c r="T29" s="50"/>
      <c r="U29" s="51" t="s">
        <v>112</v>
      </c>
      <c r="V29" s="73">
        <f>18023294/2</f>
        <v>9011647</v>
      </c>
      <c r="W29" s="52" t="s">
        <v>113</v>
      </c>
      <c r="X29" s="49" t="s">
        <v>114</v>
      </c>
      <c r="Y29" s="49" t="s">
        <v>115</v>
      </c>
    </row>
    <row r="30" spans="1:36" ht="78.75" x14ac:dyDescent="0.25">
      <c r="A30" s="20" t="s">
        <v>116</v>
      </c>
      <c r="B30" s="47" t="s">
        <v>103</v>
      </c>
      <c r="C30" s="104"/>
      <c r="D30" s="48" t="s">
        <v>105</v>
      </c>
      <c r="E30" s="72" t="s">
        <v>117</v>
      </c>
      <c r="F30" s="73">
        <v>18023294</v>
      </c>
      <c r="G30" s="74" t="s">
        <v>107</v>
      </c>
      <c r="H30" s="73">
        <f t="shared" ref="H30:H36" si="0">18023294/2</f>
        <v>9011647</v>
      </c>
      <c r="I30" s="75" t="s">
        <v>118</v>
      </c>
      <c r="J30" s="75">
        <v>6</v>
      </c>
      <c r="K30" s="75" t="s">
        <v>109</v>
      </c>
      <c r="L30" s="75">
        <v>25</v>
      </c>
      <c r="M30" s="75">
        <v>25</v>
      </c>
      <c r="N30" s="75">
        <v>25</v>
      </c>
      <c r="O30" s="75">
        <v>25</v>
      </c>
      <c r="P30" s="75"/>
      <c r="Q30" s="50" t="s">
        <v>110</v>
      </c>
      <c r="R30" s="50" t="s">
        <v>111</v>
      </c>
      <c r="S30" s="74" t="s">
        <v>107</v>
      </c>
      <c r="T30" s="50"/>
      <c r="U30" s="51"/>
      <c r="V30" s="73">
        <f t="shared" ref="V30:V36" si="1">18023294/2</f>
        <v>9011647</v>
      </c>
      <c r="W30" s="52" t="s">
        <v>113</v>
      </c>
      <c r="X30" s="49" t="s">
        <v>114</v>
      </c>
      <c r="Y30" s="49" t="s">
        <v>115</v>
      </c>
    </row>
    <row r="31" spans="1:36" ht="45" x14ac:dyDescent="0.25">
      <c r="A31" s="20" t="s">
        <v>119</v>
      </c>
      <c r="B31" s="47" t="s">
        <v>103</v>
      </c>
      <c r="C31" s="104"/>
      <c r="D31" s="48" t="s">
        <v>105</v>
      </c>
      <c r="E31" s="72" t="s">
        <v>120</v>
      </c>
      <c r="F31" s="73">
        <v>18023294</v>
      </c>
      <c r="G31" s="74" t="s">
        <v>107</v>
      </c>
      <c r="H31" s="73">
        <f t="shared" si="0"/>
        <v>9011647</v>
      </c>
      <c r="I31" s="75" t="s">
        <v>121</v>
      </c>
      <c r="J31" s="75">
        <v>1</v>
      </c>
      <c r="K31" s="75" t="s">
        <v>109</v>
      </c>
      <c r="L31" s="75">
        <v>1</v>
      </c>
      <c r="M31" s="75">
        <v>1</v>
      </c>
      <c r="N31" s="75">
        <v>1</v>
      </c>
      <c r="O31" s="75">
        <v>1</v>
      </c>
      <c r="P31" s="75"/>
      <c r="Q31" s="50" t="s">
        <v>110</v>
      </c>
      <c r="R31" s="50" t="s">
        <v>111</v>
      </c>
      <c r="S31" s="74" t="s">
        <v>107</v>
      </c>
      <c r="T31" s="50"/>
      <c r="U31" s="51"/>
      <c r="V31" s="73">
        <f t="shared" si="1"/>
        <v>9011647</v>
      </c>
      <c r="W31" s="52" t="s">
        <v>113</v>
      </c>
      <c r="X31" s="49" t="s">
        <v>114</v>
      </c>
      <c r="Y31" s="49" t="s">
        <v>115</v>
      </c>
    </row>
    <row r="32" spans="1:36" ht="56.25" x14ac:dyDescent="0.25">
      <c r="A32" s="20" t="s">
        <v>122</v>
      </c>
      <c r="B32" s="47" t="s">
        <v>103</v>
      </c>
      <c r="C32" s="104"/>
      <c r="D32" s="48" t="s">
        <v>105</v>
      </c>
      <c r="E32" s="76" t="s">
        <v>123</v>
      </c>
      <c r="F32" s="73">
        <v>18023294</v>
      </c>
      <c r="G32" s="74" t="s">
        <v>107</v>
      </c>
      <c r="H32" s="73">
        <f t="shared" si="0"/>
        <v>9011647</v>
      </c>
      <c r="I32" s="75" t="s">
        <v>124</v>
      </c>
      <c r="J32" s="75">
        <v>6</v>
      </c>
      <c r="K32" s="75" t="s">
        <v>109</v>
      </c>
      <c r="L32" s="75">
        <v>25</v>
      </c>
      <c r="M32" s="75">
        <v>25</v>
      </c>
      <c r="N32" s="75">
        <v>25</v>
      </c>
      <c r="O32" s="75">
        <v>25</v>
      </c>
      <c r="P32" s="75"/>
      <c r="Q32" s="50" t="s">
        <v>110</v>
      </c>
      <c r="R32" s="50" t="s">
        <v>111</v>
      </c>
      <c r="S32" s="74" t="s">
        <v>107</v>
      </c>
      <c r="T32" s="50"/>
      <c r="U32" s="51"/>
      <c r="V32" s="73">
        <f t="shared" si="1"/>
        <v>9011647</v>
      </c>
      <c r="W32" s="52" t="s">
        <v>113</v>
      </c>
      <c r="X32" s="49" t="s">
        <v>114</v>
      </c>
      <c r="Y32" s="49" t="s">
        <v>115</v>
      </c>
    </row>
    <row r="33" spans="1:25" ht="56.25" x14ac:dyDescent="0.25">
      <c r="A33" s="20" t="s">
        <v>125</v>
      </c>
      <c r="B33" s="48" t="s">
        <v>126</v>
      </c>
      <c r="C33" s="104"/>
      <c r="D33" s="48" t="s">
        <v>105</v>
      </c>
      <c r="E33" s="72" t="s">
        <v>127</v>
      </c>
      <c r="F33" s="73">
        <v>18023294</v>
      </c>
      <c r="G33" s="74" t="s">
        <v>107</v>
      </c>
      <c r="H33" s="73">
        <f t="shared" si="0"/>
        <v>9011647</v>
      </c>
      <c r="I33" s="75" t="s">
        <v>128</v>
      </c>
      <c r="J33" s="75">
        <v>1</v>
      </c>
      <c r="K33" s="75" t="s">
        <v>109</v>
      </c>
      <c r="L33" s="75">
        <v>1</v>
      </c>
      <c r="M33" s="75">
        <v>2</v>
      </c>
      <c r="N33" s="75">
        <v>3</v>
      </c>
      <c r="O33" s="75">
        <v>2</v>
      </c>
      <c r="P33" s="75"/>
      <c r="Q33" s="50" t="s">
        <v>110</v>
      </c>
      <c r="R33" s="50" t="s">
        <v>111</v>
      </c>
      <c r="S33" s="74" t="s">
        <v>107</v>
      </c>
      <c r="T33" s="50"/>
      <c r="U33" s="51"/>
      <c r="V33" s="73">
        <f t="shared" si="1"/>
        <v>9011647</v>
      </c>
      <c r="W33" s="52" t="s">
        <v>113</v>
      </c>
      <c r="X33" s="49" t="s">
        <v>114</v>
      </c>
      <c r="Y33" s="49" t="s">
        <v>115</v>
      </c>
    </row>
    <row r="34" spans="1:25" ht="67.5" x14ac:dyDescent="0.25">
      <c r="A34" s="20" t="s">
        <v>125</v>
      </c>
      <c r="B34" s="48" t="s">
        <v>126</v>
      </c>
      <c r="C34" s="104"/>
      <c r="D34" s="48" t="s">
        <v>105</v>
      </c>
      <c r="E34" s="77" t="s">
        <v>129</v>
      </c>
      <c r="F34" s="73">
        <v>18023294</v>
      </c>
      <c r="G34" s="74" t="s">
        <v>107</v>
      </c>
      <c r="H34" s="73">
        <f t="shared" si="0"/>
        <v>9011647</v>
      </c>
      <c r="I34" s="75" t="s">
        <v>130</v>
      </c>
      <c r="J34" s="75">
        <v>1</v>
      </c>
      <c r="K34" s="75" t="s">
        <v>109</v>
      </c>
      <c r="L34" s="75">
        <v>0</v>
      </c>
      <c r="M34" s="75">
        <v>0</v>
      </c>
      <c r="N34" s="75">
        <v>1</v>
      </c>
      <c r="O34" s="75">
        <v>0</v>
      </c>
      <c r="P34" s="75"/>
      <c r="Q34" s="50" t="s">
        <v>110</v>
      </c>
      <c r="R34" s="50" t="s">
        <v>111</v>
      </c>
      <c r="S34" s="74" t="s">
        <v>107</v>
      </c>
      <c r="T34" s="50"/>
      <c r="U34" s="51"/>
      <c r="V34" s="73">
        <f t="shared" si="1"/>
        <v>9011647</v>
      </c>
      <c r="W34" s="52" t="s">
        <v>113</v>
      </c>
      <c r="X34" s="49" t="s">
        <v>114</v>
      </c>
      <c r="Y34" s="49" t="s">
        <v>115</v>
      </c>
    </row>
    <row r="35" spans="1:25" ht="34.5" x14ac:dyDescent="0.25">
      <c r="A35" s="106" t="s">
        <v>131</v>
      </c>
      <c r="B35" s="106" t="s">
        <v>132</v>
      </c>
      <c r="C35" s="104"/>
      <c r="D35" s="108" t="s">
        <v>126</v>
      </c>
      <c r="E35" s="110" t="s">
        <v>133</v>
      </c>
      <c r="F35" s="73">
        <v>18023294</v>
      </c>
      <c r="G35" s="74" t="s">
        <v>107</v>
      </c>
      <c r="H35" s="73">
        <f t="shared" si="0"/>
        <v>9011647</v>
      </c>
      <c r="I35" s="75" t="s">
        <v>134</v>
      </c>
      <c r="J35" s="78">
        <v>1</v>
      </c>
      <c r="K35" s="75" t="s">
        <v>109</v>
      </c>
      <c r="L35" s="72">
        <v>25</v>
      </c>
      <c r="M35" s="72">
        <v>25</v>
      </c>
      <c r="N35" s="72">
        <v>25</v>
      </c>
      <c r="O35" s="72">
        <v>25</v>
      </c>
      <c r="P35" s="72"/>
      <c r="Q35" s="50" t="s">
        <v>110</v>
      </c>
      <c r="R35" s="50" t="s">
        <v>111</v>
      </c>
      <c r="S35" s="74" t="s">
        <v>107</v>
      </c>
      <c r="T35" s="50"/>
      <c r="U35" s="51"/>
      <c r="V35" s="73">
        <f t="shared" si="1"/>
        <v>9011647</v>
      </c>
      <c r="W35" s="52" t="s">
        <v>113</v>
      </c>
      <c r="X35" s="49" t="s">
        <v>114</v>
      </c>
      <c r="Y35" s="49" t="s">
        <v>115</v>
      </c>
    </row>
    <row r="36" spans="1:25" ht="35.25" thickBot="1" x14ac:dyDescent="0.3">
      <c r="A36" s="107"/>
      <c r="B36" s="107"/>
      <c r="C36" s="105"/>
      <c r="D36" s="109"/>
      <c r="E36" s="111"/>
      <c r="F36" s="73">
        <v>18023294</v>
      </c>
      <c r="G36" s="74" t="s">
        <v>107</v>
      </c>
      <c r="H36" s="73">
        <f t="shared" si="0"/>
        <v>9011647</v>
      </c>
      <c r="I36" s="75" t="s">
        <v>135</v>
      </c>
      <c r="J36" s="78">
        <v>1</v>
      </c>
      <c r="K36" s="75" t="s">
        <v>109</v>
      </c>
      <c r="L36" s="72">
        <v>25</v>
      </c>
      <c r="M36" s="72">
        <v>25</v>
      </c>
      <c r="N36" s="72">
        <v>25</v>
      </c>
      <c r="O36" s="72">
        <v>25</v>
      </c>
      <c r="P36" s="72"/>
      <c r="Q36" s="50" t="s">
        <v>110</v>
      </c>
      <c r="R36" s="50" t="s">
        <v>111</v>
      </c>
      <c r="S36" s="74" t="s">
        <v>107</v>
      </c>
      <c r="T36" s="50"/>
      <c r="U36" s="51"/>
      <c r="V36" s="73">
        <f t="shared" si="1"/>
        <v>9011647</v>
      </c>
      <c r="W36" s="52" t="s">
        <v>113</v>
      </c>
      <c r="X36" s="49" t="s">
        <v>114</v>
      </c>
      <c r="Y36" s="49" t="s">
        <v>115</v>
      </c>
    </row>
    <row r="37" spans="1:25" ht="81.75" customHeight="1" thickBot="1" x14ac:dyDescent="0.3">
      <c r="A37" s="58" t="s">
        <v>138</v>
      </c>
      <c r="B37" s="59" t="s">
        <v>139</v>
      </c>
      <c r="C37" s="58" t="s">
        <v>140</v>
      </c>
      <c r="D37" s="60" t="s">
        <v>141</v>
      </c>
      <c r="E37" s="61" t="s">
        <v>142</v>
      </c>
      <c r="F37" s="90">
        <v>345642000</v>
      </c>
      <c r="G37" s="32" t="s">
        <v>143</v>
      </c>
      <c r="H37" s="79">
        <v>19957646.199999999</v>
      </c>
      <c r="I37" s="63" t="s">
        <v>144</v>
      </c>
      <c r="J37" s="63">
        <v>200</v>
      </c>
      <c r="K37" s="80" t="s">
        <v>145</v>
      </c>
      <c r="L37" s="63">
        <v>100</v>
      </c>
      <c r="M37" s="63">
        <v>100</v>
      </c>
      <c r="N37" s="63"/>
      <c r="O37" s="63"/>
      <c r="P37" s="45"/>
      <c r="Q37" s="64" t="s">
        <v>54</v>
      </c>
      <c r="R37" s="64" t="s">
        <v>146</v>
      </c>
      <c r="S37" s="81" t="s">
        <v>147</v>
      </c>
      <c r="T37" s="43" t="s">
        <v>148</v>
      </c>
      <c r="U37" s="43" t="s">
        <v>149</v>
      </c>
      <c r="V37" s="79">
        <v>19957646.199999999</v>
      </c>
      <c r="W37" s="59" t="s">
        <v>150</v>
      </c>
      <c r="X37" s="62" t="s">
        <v>151</v>
      </c>
      <c r="Y37" s="65" t="s">
        <v>152</v>
      </c>
    </row>
    <row r="38" spans="1:25" ht="93.75" customHeight="1" thickBot="1" x14ac:dyDescent="0.3">
      <c r="A38" s="58" t="s">
        <v>138</v>
      </c>
      <c r="B38" s="59" t="s">
        <v>139</v>
      </c>
      <c r="C38" s="58" t="s">
        <v>140</v>
      </c>
      <c r="D38" s="60" t="s">
        <v>141</v>
      </c>
      <c r="E38" s="64" t="s">
        <v>153</v>
      </c>
      <c r="F38" s="91"/>
      <c r="G38" s="32" t="s">
        <v>143</v>
      </c>
      <c r="H38" s="79">
        <v>19957646.199999999</v>
      </c>
      <c r="I38" s="63" t="s">
        <v>154</v>
      </c>
      <c r="J38" s="66">
        <v>30</v>
      </c>
      <c r="K38" s="80" t="s">
        <v>145</v>
      </c>
      <c r="L38" s="63">
        <v>15</v>
      </c>
      <c r="M38" s="63">
        <v>15</v>
      </c>
      <c r="N38" s="63"/>
      <c r="O38" s="63"/>
      <c r="P38" s="45"/>
      <c r="Q38" s="64" t="s">
        <v>54</v>
      </c>
      <c r="R38" s="64" t="s">
        <v>146</v>
      </c>
      <c r="S38" s="81" t="s">
        <v>147</v>
      </c>
      <c r="T38" s="43" t="s">
        <v>148</v>
      </c>
      <c r="U38" s="43" t="s">
        <v>155</v>
      </c>
      <c r="V38" s="79">
        <v>19957646.199999999</v>
      </c>
      <c r="W38" s="59" t="s">
        <v>150</v>
      </c>
      <c r="X38" s="62" t="s">
        <v>151</v>
      </c>
      <c r="Y38" s="65" t="s">
        <v>152</v>
      </c>
    </row>
    <row r="39" spans="1:25" ht="64.5" thickBot="1" x14ac:dyDescent="0.3">
      <c r="A39" s="58" t="s">
        <v>138</v>
      </c>
      <c r="B39" s="59" t="s">
        <v>139</v>
      </c>
      <c r="C39" s="58" t="s">
        <v>140</v>
      </c>
      <c r="D39" s="60" t="s">
        <v>141</v>
      </c>
      <c r="E39" s="64" t="s">
        <v>153</v>
      </c>
      <c r="F39" s="91"/>
      <c r="G39" s="32" t="s">
        <v>143</v>
      </c>
      <c r="H39" s="79">
        <v>19957646.199999999</v>
      </c>
      <c r="I39" s="63" t="s">
        <v>156</v>
      </c>
      <c r="J39" s="63">
        <v>190</v>
      </c>
      <c r="K39" s="80" t="s">
        <v>145</v>
      </c>
      <c r="L39" s="63">
        <v>95</v>
      </c>
      <c r="M39" s="63">
        <v>95</v>
      </c>
      <c r="N39" s="63"/>
      <c r="O39" s="63"/>
      <c r="P39" s="45"/>
      <c r="Q39" s="64" t="s">
        <v>54</v>
      </c>
      <c r="R39" s="64" t="s">
        <v>146</v>
      </c>
      <c r="S39" s="81" t="s">
        <v>147</v>
      </c>
      <c r="T39" s="43" t="s">
        <v>148</v>
      </c>
      <c r="U39" s="43" t="s">
        <v>157</v>
      </c>
      <c r="V39" s="79">
        <v>19957646.199999999</v>
      </c>
      <c r="W39" s="59" t="s">
        <v>150</v>
      </c>
      <c r="X39" s="62" t="s">
        <v>151</v>
      </c>
      <c r="Y39" s="65" t="s">
        <v>152</v>
      </c>
    </row>
    <row r="40" spans="1:25" ht="75" customHeight="1" thickBot="1" x14ac:dyDescent="0.3">
      <c r="A40" s="58" t="s">
        <v>158</v>
      </c>
      <c r="B40" s="59" t="s">
        <v>139</v>
      </c>
      <c r="C40" s="58" t="s">
        <v>140</v>
      </c>
      <c r="D40" s="60" t="s">
        <v>141</v>
      </c>
      <c r="E40" s="67" t="s">
        <v>159</v>
      </c>
      <c r="F40" s="91"/>
      <c r="G40" s="32" t="s">
        <v>143</v>
      </c>
      <c r="H40" s="79">
        <v>37064200</v>
      </c>
      <c r="I40" s="82" t="s">
        <v>160</v>
      </c>
      <c r="J40" s="68">
        <v>16</v>
      </c>
      <c r="K40" s="80" t="s">
        <v>145</v>
      </c>
      <c r="L40" s="63">
        <v>8</v>
      </c>
      <c r="M40" s="63">
        <v>8</v>
      </c>
      <c r="N40" s="63"/>
      <c r="O40" s="63"/>
      <c r="P40" s="45"/>
      <c r="Q40" s="64" t="s">
        <v>54</v>
      </c>
      <c r="R40" s="64" t="s">
        <v>146</v>
      </c>
      <c r="S40" s="81" t="s">
        <v>147</v>
      </c>
      <c r="T40" s="43" t="s">
        <v>148</v>
      </c>
      <c r="U40" s="43" t="s">
        <v>161</v>
      </c>
      <c r="V40" s="79">
        <v>37064200</v>
      </c>
      <c r="W40" s="59" t="s">
        <v>150</v>
      </c>
      <c r="X40" s="62" t="s">
        <v>151</v>
      </c>
      <c r="Y40" s="65" t="s">
        <v>152</v>
      </c>
    </row>
    <row r="41" spans="1:25" ht="71.25" customHeight="1" thickBot="1" x14ac:dyDescent="0.3">
      <c r="A41" s="58" t="s">
        <v>138</v>
      </c>
      <c r="B41" s="59" t="s">
        <v>139</v>
      </c>
      <c r="C41" s="58" t="s">
        <v>140</v>
      </c>
      <c r="D41" s="60" t="s">
        <v>141</v>
      </c>
      <c r="E41" s="64" t="s">
        <v>162</v>
      </c>
      <c r="F41" s="91"/>
      <c r="G41" s="32" t="s">
        <v>143</v>
      </c>
      <c r="H41" s="79">
        <v>74128400</v>
      </c>
      <c r="I41" s="82" t="s">
        <v>163</v>
      </c>
      <c r="J41" s="63">
        <v>100</v>
      </c>
      <c r="K41" s="80" t="s">
        <v>145</v>
      </c>
      <c r="L41" s="63">
        <v>50</v>
      </c>
      <c r="M41" s="63">
        <v>50</v>
      </c>
      <c r="N41" s="63"/>
      <c r="O41" s="63"/>
      <c r="P41" s="45"/>
      <c r="Q41" s="64" t="s">
        <v>54</v>
      </c>
      <c r="R41" s="64" t="s">
        <v>146</v>
      </c>
      <c r="S41" s="81" t="s">
        <v>147</v>
      </c>
      <c r="T41" s="43" t="s">
        <v>148</v>
      </c>
      <c r="U41" s="43" t="s">
        <v>164</v>
      </c>
      <c r="V41" s="79">
        <v>74128400</v>
      </c>
      <c r="W41" s="59" t="s">
        <v>150</v>
      </c>
      <c r="X41" s="62" t="s">
        <v>151</v>
      </c>
      <c r="Y41" s="65" t="s">
        <v>152</v>
      </c>
    </row>
    <row r="42" spans="1:25" ht="75" customHeight="1" thickBot="1" x14ac:dyDescent="0.3">
      <c r="A42" s="58" t="s">
        <v>138</v>
      </c>
      <c r="B42" s="59" t="s">
        <v>139</v>
      </c>
      <c r="C42" s="58" t="s">
        <v>140</v>
      </c>
      <c r="D42" s="60" t="s">
        <v>141</v>
      </c>
      <c r="E42" s="64" t="s">
        <v>153</v>
      </c>
      <c r="F42" s="91"/>
      <c r="G42" s="32" t="s">
        <v>143</v>
      </c>
      <c r="H42" s="79">
        <v>19957646.199999999</v>
      </c>
      <c r="I42" s="82" t="s">
        <v>165</v>
      </c>
      <c r="J42" s="68">
        <v>40</v>
      </c>
      <c r="K42" s="80" t="s">
        <v>145</v>
      </c>
      <c r="L42" s="63">
        <v>20</v>
      </c>
      <c r="M42" s="63">
        <v>20</v>
      </c>
      <c r="N42" s="63"/>
      <c r="O42" s="63"/>
      <c r="P42" s="45"/>
      <c r="Q42" s="64" t="s">
        <v>54</v>
      </c>
      <c r="R42" s="64" t="s">
        <v>146</v>
      </c>
      <c r="S42" s="81" t="s">
        <v>147</v>
      </c>
      <c r="T42" s="43" t="s">
        <v>148</v>
      </c>
      <c r="U42" s="43" t="s">
        <v>166</v>
      </c>
      <c r="V42" s="79">
        <v>19957646.199999999</v>
      </c>
      <c r="W42" s="59" t="s">
        <v>150</v>
      </c>
      <c r="X42" s="62" t="s">
        <v>151</v>
      </c>
      <c r="Y42" s="65" t="s">
        <v>152</v>
      </c>
    </row>
    <row r="43" spans="1:25" ht="68.25" customHeight="1" thickBot="1" x14ac:dyDescent="0.3">
      <c r="A43" s="58" t="s">
        <v>158</v>
      </c>
      <c r="B43" s="59" t="s">
        <v>139</v>
      </c>
      <c r="C43" s="58" t="s">
        <v>140</v>
      </c>
      <c r="D43" s="60" t="s">
        <v>141</v>
      </c>
      <c r="E43" s="64" t="s">
        <v>153</v>
      </c>
      <c r="F43" s="91"/>
      <c r="G43" s="32" t="s">
        <v>143</v>
      </c>
      <c r="H43" s="79">
        <v>19957646.199999999</v>
      </c>
      <c r="I43" s="83" t="s">
        <v>167</v>
      </c>
      <c r="J43" s="63">
        <v>120</v>
      </c>
      <c r="K43" s="80" t="s">
        <v>145</v>
      </c>
      <c r="L43" s="63">
        <v>60</v>
      </c>
      <c r="M43" s="63">
        <v>60</v>
      </c>
      <c r="N43" s="63"/>
      <c r="O43" s="63"/>
      <c r="P43" s="45"/>
      <c r="Q43" s="64" t="s">
        <v>54</v>
      </c>
      <c r="R43" s="64" t="s">
        <v>146</v>
      </c>
      <c r="S43" s="81" t="s">
        <v>147</v>
      </c>
      <c r="T43" s="43" t="s">
        <v>148</v>
      </c>
      <c r="U43" s="43" t="s">
        <v>168</v>
      </c>
      <c r="V43" s="79">
        <v>19957646.199999999</v>
      </c>
      <c r="W43" s="59" t="s">
        <v>150</v>
      </c>
      <c r="X43" s="62" t="s">
        <v>151</v>
      </c>
      <c r="Y43" s="65" t="s">
        <v>152</v>
      </c>
    </row>
    <row r="44" spans="1:25" ht="78.75" customHeight="1" thickBot="1" x14ac:dyDescent="0.3">
      <c r="A44" s="58" t="s">
        <v>138</v>
      </c>
      <c r="B44" s="59" t="s">
        <v>139</v>
      </c>
      <c r="C44" s="58" t="s">
        <v>140</v>
      </c>
      <c r="D44" s="60" t="s">
        <v>141</v>
      </c>
      <c r="E44" s="64" t="s">
        <v>153</v>
      </c>
      <c r="F44" s="91"/>
      <c r="G44" s="32" t="s">
        <v>143</v>
      </c>
      <c r="H44" s="79">
        <v>19957646.199999999</v>
      </c>
      <c r="I44" s="83" t="s">
        <v>169</v>
      </c>
      <c r="J44" s="68">
        <v>50</v>
      </c>
      <c r="K44" s="80" t="s">
        <v>145</v>
      </c>
      <c r="L44" s="63">
        <v>20</v>
      </c>
      <c r="M44" s="63">
        <v>30</v>
      </c>
      <c r="N44" s="63"/>
      <c r="O44" s="63"/>
      <c r="P44" s="45"/>
      <c r="Q44" s="64" t="s">
        <v>54</v>
      </c>
      <c r="R44" s="64" t="s">
        <v>146</v>
      </c>
      <c r="S44" s="81" t="s">
        <v>147</v>
      </c>
      <c r="T44" s="43" t="s">
        <v>148</v>
      </c>
      <c r="U44" s="43" t="s">
        <v>170</v>
      </c>
      <c r="V44" s="79">
        <v>19957646.199999999</v>
      </c>
      <c r="W44" s="59" t="s">
        <v>150</v>
      </c>
      <c r="X44" s="62" t="s">
        <v>151</v>
      </c>
      <c r="Y44" s="65" t="s">
        <v>152</v>
      </c>
    </row>
    <row r="45" spans="1:25" ht="89.25" customHeight="1" thickBot="1" x14ac:dyDescent="0.3">
      <c r="A45" s="58" t="s">
        <v>138</v>
      </c>
      <c r="B45" s="59" t="s">
        <v>139</v>
      </c>
      <c r="C45" s="58" t="s">
        <v>140</v>
      </c>
      <c r="D45" s="60" t="s">
        <v>141</v>
      </c>
      <c r="E45" s="64" t="s">
        <v>171</v>
      </c>
      <c r="F45" s="91"/>
      <c r="G45" s="32" t="s">
        <v>143</v>
      </c>
      <c r="H45" s="79">
        <v>19957646.199999999</v>
      </c>
      <c r="I45" s="83" t="s">
        <v>172</v>
      </c>
      <c r="J45" s="68">
        <v>70</v>
      </c>
      <c r="K45" s="80" t="s">
        <v>145</v>
      </c>
      <c r="L45" s="63">
        <v>35</v>
      </c>
      <c r="M45" s="63">
        <v>35</v>
      </c>
      <c r="N45" s="63"/>
      <c r="O45" s="63"/>
      <c r="P45" s="45"/>
      <c r="Q45" s="64" t="s">
        <v>54</v>
      </c>
      <c r="R45" s="64" t="s">
        <v>146</v>
      </c>
      <c r="S45" s="81" t="s">
        <v>147</v>
      </c>
      <c r="T45" s="43" t="s">
        <v>148</v>
      </c>
      <c r="U45" s="43" t="s">
        <v>173</v>
      </c>
      <c r="V45" s="79">
        <v>19957646.199999999</v>
      </c>
      <c r="W45" s="59" t="s">
        <v>150</v>
      </c>
      <c r="X45" s="62" t="s">
        <v>151</v>
      </c>
      <c r="Y45" s="65" t="s">
        <v>152</v>
      </c>
    </row>
    <row r="46" spans="1:25" ht="175.5" customHeight="1" thickBot="1" x14ac:dyDescent="0.3">
      <c r="A46" s="58" t="s">
        <v>174</v>
      </c>
      <c r="B46" s="59" t="s">
        <v>139</v>
      </c>
      <c r="C46" s="58" t="s">
        <v>140</v>
      </c>
      <c r="D46" s="60" t="s">
        <v>141</v>
      </c>
      <c r="E46" s="64" t="s">
        <v>175</v>
      </c>
      <c r="F46" s="91"/>
      <c r="G46" s="32" t="s">
        <v>143</v>
      </c>
      <c r="H46" s="79">
        <v>19957646.199999999</v>
      </c>
      <c r="I46" s="83" t="s">
        <v>176</v>
      </c>
      <c r="J46" s="68">
        <v>70</v>
      </c>
      <c r="K46" s="80" t="s">
        <v>145</v>
      </c>
      <c r="L46" s="63">
        <v>35</v>
      </c>
      <c r="M46" s="63">
        <v>35</v>
      </c>
      <c r="N46" s="63"/>
      <c r="O46" s="63"/>
      <c r="P46" s="45"/>
      <c r="Q46" s="64" t="s">
        <v>54</v>
      </c>
      <c r="R46" s="64" t="s">
        <v>146</v>
      </c>
      <c r="S46" s="81" t="s">
        <v>147</v>
      </c>
      <c r="T46" s="43" t="s">
        <v>148</v>
      </c>
      <c r="U46" s="43" t="s">
        <v>177</v>
      </c>
      <c r="V46" s="79">
        <v>19957646.199999999</v>
      </c>
      <c r="W46" s="59" t="s">
        <v>150</v>
      </c>
      <c r="X46" s="62" t="s">
        <v>151</v>
      </c>
      <c r="Y46" s="65" t="s">
        <v>152</v>
      </c>
    </row>
    <row r="47" spans="1:25" ht="83.25" customHeight="1" thickBot="1" x14ac:dyDescent="0.3">
      <c r="A47" s="58" t="s">
        <v>138</v>
      </c>
      <c r="B47" s="59" t="s">
        <v>139</v>
      </c>
      <c r="C47" s="58" t="s">
        <v>140</v>
      </c>
      <c r="D47" s="60" t="s">
        <v>141</v>
      </c>
      <c r="E47" s="64" t="s">
        <v>153</v>
      </c>
      <c r="F47" s="91"/>
      <c r="G47" s="32" t="s">
        <v>143</v>
      </c>
      <c r="H47" s="79">
        <v>19957646.199999999</v>
      </c>
      <c r="I47" s="83" t="s">
        <v>178</v>
      </c>
      <c r="J47" s="68">
        <v>100</v>
      </c>
      <c r="K47" s="80" t="s">
        <v>145</v>
      </c>
      <c r="L47" s="63">
        <v>50</v>
      </c>
      <c r="M47" s="63">
        <v>50</v>
      </c>
      <c r="N47" s="63"/>
      <c r="O47" s="63"/>
      <c r="P47" s="45"/>
      <c r="Q47" s="64" t="s">
        <v>54</v>
      </c>
      <c r="R47" s="64" t="s">
        <v>146</v>
      </c>
      <c r="S47" s="81" t="s">
        <v>147</v>
      </c>
      <c r="T47" s="43" t="s">
        <v>148</v>
      </c>
      <c r="U47" s="43" t="s">
        <v>179</v>
      </c>
      <c r="V47" s="79">
        <v>19957646.199999999</v>
      </c>
      <c r="W47" s="59" t="s">
        <v>150</v>
      </c>
      <c r="X47" s="62" t="s">
        <v>151</v>
      </c>
      <c r="Y47" s="65" t="s">
        <v>152</v>
      </c>
    </row>
    <row r="48" spans="1:25" ht="87.75" customHeight="1" thickBot="1" x14ac:dyDescent="0.3">
      <c r="A48" s="58" t="s">
        <v>138</v>
      </c>
      <c r="B48" s="59" t="s">
        <v>139</v>
      </c>
      <c r="C48" s="58" t="s">
        <v>140</v>
      </c>
      <c r="D48" s="60" t="s">
        <v>141</v>
      </c>
      <c r="E48" s="64" t="s">
        <v>153</v>
      </c>
      <c r="F48" s="91"/>
      <c r="G48" s="32" t="s">
        <v>143</v>
      </c>
      <c r="H48" s="79">
        <v>19957646.199999999</v>
      </c>
      <c r="I48" s="83" t="s">
        <v>180</v>
      </c>
      <c r="J48" s="69">
        <v>10</v>
      </c>
      <c r="K48" s="80" t="s">
        <v>145</v>
      </c>
      <c r="L48" s="69">
        <v>5</v>
      </c>
      <c r="M48" s="69">
        <v>5</v>
      </c>
      <c r="N48" s="69"/>
      <c r="O48" s="69"/>
      <c r="P48" s="45"/>
      <c r="Q48" s="64" t="s">
        <v>54</v>
      </c>
      <c r="R48" s="64" t="s">
        <v>146</v>
      </c>
      <c r="S48" s="81" t="s">
        <v>147</v>
      </c>
      <c r="T48" s="43" t="s">
        <v>148</v>
      </c>
      <c r="U48" s="43" t="s">
        <v>181</v>
      </c>
      <c r="V48" s="79">
        <v>19957646.199999999</v>
      </c>
      <c r="W48" s="59" t="s">
        <v>150</v>
      </c>
      <c r="X48" s="62" t="s">
        <v>151</v>
      </c>
      <c r="Y48" s="65" t="s">
        <v>152</v>
      </c>
    </row>
    <row r="49" spans="1:25" ht="75.75" thickBot="1" x14ac:dyDescent="0.3">
      <c r="A49" s="58" t="s">
        <v>158</v>
      </c>
      <c r="B49" s="59" t="s">
        <v>139</v>
      </c>
      <c r="C49" s="58" t="s">
        <v>140</v>
      </c>
      <c r="D49" s="60" t="s">
        <v>141</v>
      </c>
      <c r="E49" s="64" t="s">
        <v>182</v>
      </c>
      <c r="F49" s="91"/>
      <c r="G49" s="32" t="s">
        <v>143</v>
      </c>
      <c r="H49" s="79">
        <v>19957646.199999999</v>
      </c>
      <c r="I49" s="38" t="s">
        <v>183</v>
      </c>
      <c r="J49" s="27">
        <v>3</v>
      </c>
      <c r="K49" s="80" t="s">
        <v>145</v>
      </c>
      <c r="L49" s="27">
        <v>1</v>
      </c>
      <c r="M49" s="27">
        <v>2</v>
      </c>
      <c r="N49" s="27"/>
      <c r="O49" s="27"/>
      <c r="P49" s="27"/>
      <c r="Q49" s="64" t="s">
        <v>54</v>
      </c>
      <c r="R49" s="64" t="s">
        <v>146</v>
      </c>
      <c r="S49" s="81" t="s">
        <v>147</v>
      </c>
      <c r="T49" s="43" t="s">
        <v>148</v>
      </c>
      <c r="U49" s="43" t="s">
        <v>168</v>
      </c>
      <c r="V49" s="79">
        <v>19957646.199999999</v>
      </c>
      <c r="W49" s="59" t="s">
        <v>150</v>
      </c>
      <c r="X49" s="62" t="s">
        <v>151</v>
      </c>
      <c r="Y49" s="65" t="s">
        <v>152</v>
      </c>
    </row>
    <row r="50" spans="1:25" ht="105.75" thickBot="1" x14ac:dyDescent="0.3">
      <c r="A50" s="58" t="s">
        <v>158</v>
      </c>
      <c r="B50" s="59" t="s">
        <v>139</v>
      </c>
      <c r="C50" s="58" t="s">
        <v>140</v>
      </c>
      <c r="D50" s="60" t="s">
        <v>141</v>
      </c>
      <c r="E50" s="67" t="s">
        <v>184</v>
      </c>
      <c r="F50" s="91"/>
      <c r="G50" s="32" t="s">
        <v>143</v>
      </c>
      <c r="H50" s="79">
        <v>19957646.199999999</v>
      </c>
      <c r="I50" s="38" t="s">
        <v>185</v>
      </c>
      <c r="J50" s="27">
        <v>2</v>
      </c>
      <c r="K50" s="80" t="s">
        <v>145</v>
      </c>
      <c r="L50" s="27">
        <v>1</v>
      </c>
      <c r="M50" s="27">
        <v>1</v>
      </c>
      <c r="N50" s="27"/>
      <c r="O50" s="27"/>
      <c r="P50" s="27"/>
      <c r="Q50" s="64" t="s">
        <v>54</v>
      </c>
      <c r="R50" s="64" t="s">
        <v>146</v>
      </c>
      <c r="S50" s="81" t="s">
        <v>147</v>
      </c>
      <c r="T50" s="43" t="s">
        <v>148</v>
      </c>
      <c r="U50" s="43" t="s">
        <v>168</v>
      </c>
      <c r="V50" s="79">
        <v>19957646.199999999</v>
      </c>
      <c r="W50" s="59" t="s">
        <v>150</v>
      </c>
      <c r="X50" s="62" t="s">
        <v>151</v>
      </c>
      <c r="Y50" s="65" t="s">
        <v>152</v>
      </c>
    </row>
    <row r="51" spans="1:25" ht="56.25" x14ac:dyDescent="0.25">
      <c r="A51" s="58" t="s">
        <v>158</v>
      </c>
      <c r="B51" s="59" t="s">
        <v>139</v>
      </c>
      <c r="C51" s="58" t="s">
        <v>140</v>
      </c>
      <c r="D51" s="60" t="s">
        <v>141</v>
      </c>
      <c r="E51" s="70" t="s">
        <v>186</v>
      </c>
      <c r="F51" s="92"/>
      <c r="G51" s="32" t="s">
        <v>143</v>
      </c>
      <c r="H51" s="79">
        <v>19957646.199999999</v>
      </c>
      <c r="I51" s="83" t="s">
        <v>187</v>
      </c>
      <c r="J51" s="63">
        <v>5</v>
      </c>
      <c r="K51" s="80" t="s">
        <v>145</v>
      </c>
      <c r="L51" s="63">
        <v>2</v>
      </c>
      <c r="M51" s="63">
        <v>3</v>
      </c>
      <c r="N51" s="63"/>
      <c r="O51" s="63"/>
      <c r="P51" s="45"/>
      <c r="Q51" s="64" t="s">
        <v>54</v>
      </c>
      <c r="R51" s="64" t="s">
        <v>146</v>
      </c>
      <c r="S51" s="81" t="s">
        <v>147</v>
      </c>
      <c r="T51" s="43" t="s">
        <v>148</v>
      </c>
      <c r="U51" s="43" t="s">
        <v>168</v>
      </c>
      <c r="V51" s="79">
        <v>19957646.199999999</v>
      </c>
      <c r="W51" s="59" t="s">
        <v>150</v>
      </c>
      <c r="X51" s="62" t="s">
        <v>151</v>
      </c>
      <c r="Y51" s="65" t="s">
        <v>152</v>
      </c>
    </row>
    <row r="52" spans="1:25" x14ac:dyDescent="0.25">
      <c r="A52" s="1"/>
      <c r="B52" s="1"/>
      <c r="C52" s="1"/>
      <c r="D52" s="1"/>
      <c r="E52" s="12"/>
      <c r="F52" s="12"/>
      <c r="G52" s="12"/>
      <c r="H52" s="12"/>
      <c r="I52" s="12"/>
      <c r="J52" s="12"/>
      <c r="K52" s="12"/>
      <c r="L52" s="12"/>
      <c r="M52" s="12"/>
      <c r="N52" s="12"/>
      <c r="O52" s="12"/>
      <c r="P52" s="12"/>
      <c r="Q52" s="12"/>
      <c r="R52" s="12"/>
      <c r="S52" s="12"/>
      <c r="T52" s="12"/>
      <c r="U52" s="12"/>
      <c r="V52" s="12"/>
      <c r="W52" s="1"/>
      <c r="X52" s="1"/>
      <c r="Y52" s="1"/>
    </row>
    <row r="53" spans="1:25" x14ac:dyDescent="0.25">
      <c r="A53" s="1"/>
      <c r="B53" s="1"/>
      <c r="C53" s="1"/>
      <c r="D53" s="1"/>
      <c r="E53" s="12"/>
      <c r="F53" s="12"/>
      <c r="G53" s="12"/>
      <c r="H53" s="12"/>
      <c r="I53" s="12"/>
      <c r="J53" s="12"/>
      <c r="K53" s="12"/>
      <c r="L53" s="12"/>
      <c r="M53" s="12"/>
      <c r="N53" s="12"/>
      <c r="O53" s="12"/>
      <c r="P53" s="12"/>
      <c r="Q53" s="12"/>
      <c r="R53" s="12"/>
      <c r="S53" s="12"/>
      <c r="T53" s="12"/>
      <c r="U53" s="12"/>
      <c r="V53" s="12"/>
      <c r="W53" s="1"/>
      <c r="X53" s="1"/>
      <c r="Y53" s="1"/>
    </row>
    <row r="54" spans="1:25" x14ac:dyDescent="0.25">
      <c r="A54" s="1"/>
      <c r="B54" s="1"/>
      <c r="C54" s="1"/>
      <c r="D54" s="1"/>
      <c r="E54" s="12"/>
      <c r="F54" s="12"/>
      <c r="G54" s="12"/>
      <c r="H54" s="12"/>
      <c r="I54" s="12"/>
      <c r="J54" s="12"/>
      <c r="K54" s="12"/>
      <c r="L54" s="12"/>
      <c r="M54" s="12"/>
      <c r="N54" s="12"/>
      <c r="O54" s="12"/>
      <c r="P54" s="12"/>
      <c r="Q54" s="12"/>
      <c r="R54" s="12"/>
      <c r="S54" s="12"/>
      <c r="T54" s="12"/>
      <c r="U54" s="12"/>
      <c r="V54" s="12"/>
      <c r="W54" s="1"/>
      <c r="X54" s="1"/>
      <c r="Y54" s="1"/>
    </row>
    <row r="55" spans="1:25" x14ac:dyDescent="0.25">
      <c r="A55" s="1"/>
      <c r="B55" s="1"/>
      <c r="C55" s="1"/>
      <c r="D55" s="1"/>
      <c r="E55" s="1"/>
      <c r="F55" s="1"/>
      <c r="G55" s="1"/>
      <c r="H55" s="1"/>
      <c r="I55" s="12"/>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2"/>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2"/>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2"/>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2"/>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2"/>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2"/>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2"/>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2"/>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2"/>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2"/>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2"/>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2"/>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2"/>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2"/>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2"/>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2"/>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2"/>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2"/>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2"/>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2"/>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2"/>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2"/>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2"/>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2"/>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2"/>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2"/>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2"/>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2"/>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2"/>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2"/>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2"/>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2"/>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2"/>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2"/>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2"/>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2"/>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2"/>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2"/>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2"/>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2"/>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2"/>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2"/>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2"/>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2"/>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2"/>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2"/>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2"/>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2"/>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2"/>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2"/>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2"/>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2"/>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2"/>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2"/>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2"/>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2"/>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2"/>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2"/>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2"/>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2"/>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2"/>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2"/>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2"/>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2"/>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2"/>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2"/>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2"/>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2"/>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2"/>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2"/>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2"/>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2"/>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2"/>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2"/>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2"/>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2"/>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2"/>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2"/>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2"/>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2"/>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2"/>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2"/>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2"/>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2"/>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2"/>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2"/>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2"/>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2"/>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2"/>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2"/>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2"/>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2"/>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2"/>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2"/>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2"/>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2"/>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2"/>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2"/>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2"/>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2"/>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2"/>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2"/>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2"/>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2"/>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2"/>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2"/>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2"/>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2"/>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2"/>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2"/>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2"/>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2"/>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2"/>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2"/>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2"/>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2"/>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2"/>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2"/>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2"/>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2"/>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2"/>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2"/>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2"/>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2"/>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2"/>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2"/>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2"/>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2"/>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2"/>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2"/>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2"/>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2"/>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2"/>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2"/>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2"/>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2"/>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2"/>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2"/>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2"/>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2"/>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2"/>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2"/>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2"/>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2"/>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2"/>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2"/>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2"/>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2"/>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2"/>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2"/>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2"/>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2"/>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2"/>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2"/>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2"/>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2"/>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2"/>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2"/>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2"/>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2"/>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2"/>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2"/>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2"/>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2"/>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2"/>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2"/>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2"/>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2"/>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2"/>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2"/>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2"/>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2"/>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2"/>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2"/>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2"/>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2"/>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2"/>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2"/>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2"/>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2"/>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2"/>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2"/>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2"/>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2"/>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2"/>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2"/>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2"/>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2"/>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2"/>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2"/>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2"/>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2"/>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2"/>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2"/>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2"/>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2"/>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2"/>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2"/>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2"/>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2"/>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2"/>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2"/>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2"/>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2"/>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2"/>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2"/>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2"/>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2"/>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2"/>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2"/>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2"/>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2"/>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2"/>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2"/>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2"/>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2"/>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2"/>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2"/>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2"/>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2"/>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2"/>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2"/>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2"/>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2"/>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2"/>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2"/>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2"/>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2"/>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2"/>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2"/>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2"/>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2"/>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2"/>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2"/>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2"/>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2"/>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2"/>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2"/>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2"/>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2"/>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2"/>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2"/>
      <c r="J297" s="1"/>
      <c r="K297" s="1"/>
      <c r="L297" s="1"/>
      <c r="M297" s="1"/>
      <c r="N297" s="1"/>
      <c r="O297" s="1"/>
      <c r="P297" s="1"/>
      <c r="Q297" s="1"/>
      <c r="R297" s="1"/>
      <c r="S297" s="1"/>
      <c r="T297" s="1"/>
      <c r="U297" s="1"/>
      <c r="V297" s="1"/>
      <c r="W297" s="1"/>
      <c r="X297" s="1"/>
      <c r="Y297" s="1"/>
    </row>
    <row r="298" spans="1:25" x14ac:dyDescent="0.25">
      <c r="A298" s="1"/>
      <c r="B298" s="1"/>
      <c r="C298" s="1"/>
      <c r="D298" s="1"/>
      <c r="E298" s="1"/>
    </row>
  </sheetData>
  <protectedRanges>
    <protectedRange sqref="A12:A23" name="Rango1_9_1"/>
    <protectedRange sqref="B12:B23" name="Rango1_1_1_1"/>
    <protectedRange sqref="C12:C23" name="Rango1_2_1_1"/>
    <protectedRange sqref="D12:D23" name="Rango1_3_1_1"/>
    <protectedRange sqref="E12:E23" name="Rango1_4_1_1"/>
    <protectedRange sqref="I12:I15" name="Rango1_5_1_1"/>
    <protectedRange sqref="I16:I19" name="Rango1_7_1_1"/>
    <protectedRange sqref="I20:I21" name="Rango1_8_1_1"/>
    <protectedRange sqref="I22" name="Rango1_11_1_1"/>
    <protectedRange sqref="T24:Y26 S26 A27:Y27 S24 A24:R26" name="Rango1_1"/>
    <protectedRange sqref="A29:A34" name="Rango1_35_1_1_1"/>
    <protectedRange sqref="D29:D34" name="Rango1_33_1_1_1"/>
    <protectedRange sqref="D35:D36" name="Rango1_34_1_1_1"/>
    <protectedRange sqref="C29:C34" name="Rango1_35_2_1_1"/>
    <protectedRange sqref="E29:E34" name="Rango1_35_3_1_1"/>
    <protectedRange sqref="B29:B34" name="Rango1_34_2_1_1"/>
    <protectedRange sqref="I32:I34" name="Rango1_36_1_1_2"/>
    <protectedRange sqref="J29:J34" name="Rango1_36_2_1_1"/>
    <protectedRange sqref="K29:K36" name="Rango1_36_3_1_1"/>
    <protectedRange sqref="L29:P34" name="Rango1_37_1_1_1"/>
    <protectedRange sqref="Q29:R36 T29:T36 W29:W36" name="Rango2_1_1"/>
    <protectedRange sqref="U29:U36" name="Rango1_1_4_1"/>
    <protectedRange sqref="I29" name="Rango1_36_1_1_1_2"/>
    <protectedRange sqref="I30:I31" name="Rango1_36_1_1_1_1_1"/>
    <protectedRange sqref="A51:D51 P51:S51 A37:D39 A40:E40 I49:J50 I51 K37:K51 L49:S50 P37:S48 A50:E50 A41:D49 F37:I41 I42:I48 F42:H51 V37:Y51" name="Rango1_2"/>
    <protectedRange sqref="T37:U51" name="Rango1_1_2"/>
    <protectedRange sqref="E38" name="Rango1_1_8_1"/>
    <protectedRange sqref="E39" name="Rango1_1_8_3"/>
    <protectedRange sqref="E42:E44 E47:E49" name="Rango1_1_8_4"/>
    <protectedRange sqref="E41" name="Rango1_16"/>
    <protectedRange sqref="E45" name="Rango1_12"/>
    <protectedRange sqref="E46" name="Rango1_14"/>
    <protectedRange sqref="L51:O51 L37:O48" name="Rango2_1_2"/>
    <protectedRange sqref="J51 J37:J48" name="Rango2_2"/>
    <protectedRange sqref="E51" name="Rango1_2_7"/>
    <protectedRange sqref="E37" name="Rango1_2_1_2"/>
  </protectedRanges>
  <mergeCells count="41">
    <mergeCell ref="A4:B4"/>
    <mergeCell ref="C20:C21"/>
    <mergeCell ref="C22:C23"/>
    <mergeCell ref="A1:B1"/>
    <mergeCell ref="C1:G1"/>
    <mergeCell ref="A2:B2"/>
    <mergeCell ref="C2:G2"/>
    <mergeCell ref="A3:B3"/>
    <mergeCell ref="A5:B5"/>
    <mergeCell ref="A8:E8"/>
    <mergeCell ref="E20:E21"/>
    <mergeCell ref="E22:E23"/>
    <mergeCell ref="Q12:Q20"/>
    <mergeCell ref="W12:W23"/>
    <mergeCell ref="X12:X23"/>
    <mergeCell ref="Y12:Y23"/>
    <mergeCell ref="C24:C28"/>
    <mergeCell ref="D24:D28"/>
    <mergeCell ref="E24:E27"/>
    <mergeCell ref="G24:G26"/>
    <mergeCell ref="Q24:Q27"/>
    <mergeCell ref="R24:R27"/>
    <mergeCell ref="S24:S26"/>
    <mergeCell ref="T24:T26"/>
    <mergeCell ref="U24:U27"/>
    <mergeCell ref="W24:W28"/>
    <mergeCell ref="X24:X28"/>
    <mergeCell ref="Y24:Y28"/>
    <mergeCell ref="F37:F51"/>
    <mergeCell ref="A24:A28"/>
    <mergeCell ref="A12:A23"/>
    <mergeCell ref="B12:B23"/>
    <mergeCell ref="C12:C16"/>
    <mergeCell ref="D12:D23"/>
    <mergeCell ref="B24:B28"/>
    <mergeCell ref="C29:C36"/>
    <mergeCell ref="A35:A36"/>
    <mergeCell ref="B35:B36"/>
    <mergeCell ref="D35:D36"/>
    <mergeCell ref="E35:E36"/>
    <mergeCell ref="E12:E19"/>
  </mergeCells>
  <dataValidations count="1">
    <dataValidation type="list" allowBlank="1" showInputMessage="1" showErrorMessage="1" sqref="R29:R37">
      <formula1>INDIRECT(Q29)</formula1>
    </dataValidation>
  </dataValidations>
  <pageMargins left="0.7" right="0.7" top="0.75" bottom="0.75" header="0.3" footer="0.3"/>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[1]CODIGOS!#REF!</xm:f>
          </x14:formula1>
          <xm:sqref>K29:K37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B1" workbookViewId="0">
      <selection activeCell="I2" sqref="I2"/>
    </sheetView>
  </sheetViews>
  <sheetFormatPr baseColWidth="10" defaultRowHeight="15" x14ac:dyDescent="0.25"/>
  <cols>
    <col min="1" max="1" width="35.42578125" customWidth="1"/>
    <col min="2" max="2" width="57.5703125" customWidth="1"/>
    <col min="3" max="3" width="30.85546875" customWidth="1"/>
    <col min="6" max="6" width="19.42578125" customWidth="1"/>
    <col min="8" max="8" width="25.5703125" customWidth="1"/>
  </cols>
  <sheetData>
    <row r="1" spans="1:8" s="13" customFormat="1" ht="23.25" x14ac:dyDescent="0.25">
      <c r="A1" s="16" t="s">
        <v>61</v>
      </c>
      <c r="B1" s="16" t="s">
        <v>62</v>
      </c>
      <c r="C1" s="16" t="s">
        <v>63</v>
      </c>
    </row>
    <row r="2" spans="1:8" ht="56.25" x14ac:dyDescent="0.25">
      <c r="A2" s="134" t="s">
        <v>59</v>
      </c>
      <c r="B2" s="14" t="s">
        <v>58</v>
      </c>
      <c r="C2" s="26">
        <v>26491589760</v>
      </c>
      <c r="E2" s="25"/>
      <c r="F2">
        <v>27137804583</v>
      </c>
      <c r="H2" s="26">
        <v>26491589760</v>
      </c>
    </row>
    <row r="3" spans="1:8" ht="75" x14ac:dyDescent="0.25">
      <c r="A3" s="134"/>
      <c r="B3" s="15" t="s">
        <v>60</v>
      </c>
      <c r="C3" s="17">
        <v>215404943</v>
      </c>
      <c r="F3">
        <v>143603294</v>
      </c>
      <c r="H3" s="17">
        <v>215404943</v>
      </c>
    </row>
    <row r="4" spans="1:8" ht="112.5" x14ac:dyDescent="0.25">
      <c r="A4" s="134"/>
      <c r="B4" s="15" t="s">
        <v>47</v>
      </c>
      <c r="C4" s="17">
        <v>215404943</v>
      </c>
      <c r="F4" s="34">
        <v>143603294</v>
      </c>
      <c r="H4" s="17">
        <v>215404943</v>
      </c>
    </row>
    <row r="5" spans="1:8" ht="75" x14ac:dyDescent="0.25">
      <c r="A5" s="135" t="s">
        <v>59</v>
      </c>
      <c r="B5" s="18" t="s">
        <v>64</v>
      </c>
      <c r="C5" s="17">
        <v>19957646.199999999</v>
      </c>
      <c r="F5">
        <f>SUM(F2:F4)</f>
        <v>27425011171</v>
      </c>
      <c r="H5" s="86">
        <f>SUM(H2:H4)</f>
        <v>26922399646</v>
      </c>
    </row>
    <row r="6" spans="1:8" ht="75" x14ac:dyDescent="0.25">
      <c r="A6" s="136"/>
      <c r="B6" s="18" t="s">
        <v>65</v>
      </c>
      <c r="C6" s="17">
        <v>139703523</v>
      </c>
    </row>
    <row r="7" spans="1:8" ht="56.25" x14ac:dyDescent="0.25">
      <c r="A7" s="136"/>
      <c r="B7" s="19" t="s">
        <v>66</v>
      </c>
      <c r="C7" s="17">
        <v>37064200</v>
      </c>
    </row>
    <row r="8" spans="1:8" ht="75" x14ac:dyDescent="0.25">
      <c r="A8" s="136"/>
      <c r="B8" s="19" t="s">
        <v>67</v>
      </c>
      <c r="C8" s="17">
        <v>19957646.199999999</v>
      </c>
    </row>
    <row r="9" spans="1:8" ht="75" x14ac:dyDescent="0.25">
      <c r="A9" s="136"/>
      <c r="B9" s="19" t="s">
        <v>68</v>
      </c>
      <c r="C9" s="17">
        <v>19957646.199999999</v>
      </c>
    </row>
    <row r="10" spans="1:8" ht="56.25" x14ac:dyDescent="0.25">
      <c r="A10" s="137"/>
      <c r="B10" s="19" t="s">
        <v>69</v>
      </c>
      <c r="C10" s="17">
        <v>19957646.199999999</v>
      </c>
    </row>
    <row r="11" spans="1:8" ht="56.25" x14ac:dyDescent="0.25">
      <c r="A11" s="18" t="s">
        <v>59</v>
      </c>
      <c r="B11" s="18" t="s">
        <v>70</v>
      </c>
      <c r="C11" s="17">
        <v>13355563497</v>
      </c>
    </row>
    <row r="12" spans="1:8" ht="18.75" x14ac:dyDescent="0.25">
      <c r="B12" s="23"/>
      <c r="C12" s="24"/>
    </row>
    <row r="13" spans="1:8" ht="15" customHeight="1" x14ac:dyDescent="0.25">
      <c r="B13" s="20"/>
      <c r="C13" s="17"/>
    </row>
    <row r="14" spans="1:8" ht="15" customHeight="1" x14ac:dyDescent="0.25">
      <c r="B14" s="20"/>
      <c r="C14" s="17"/>
    </row>
    <row r="15" spans="1:8" ht="15" customHeight="1" x14ac:dyDescent="0.25">
      <c r="B15" s="20"/>
      <c r="C15" s="17"/>
    </row>
    <row r="16" spans="1:8" ht="15" customHeight="1" x14ac:dyDescent="0.25">
      <c r="B16" s="21"/>
      <c r="C16" s="17"/>
    </row>
    <row r="17" spans="2:3" ht="15" customHeight="1" x14ac:dyDescent="0.25">
      <c r="B17" s="132"/>
      <c r="C17" s="17"/>
    </row>
    <row r="18" spans="2:3" x14ac:dyDescent="0.25">
      <c r="B18" s="133"/>
    </row>
    <row r="19" spans="2:3" x14ac:dyDescent="0.25">
      <c r="B19" s="22"/>
    </row>
    <row r="20" spans="2:3" x14ac:dyDescent="0.25">
      <c r="B20" s="22"/>
    </row>
  </sheetData>
  <protectedRanges>
    <protectedRange sqref="B3:B4" name="Rango1_4_1"/>
    <protectedRange sqref="B5" name="Rango1_2_1_2"/>
    <protectedRange sqref="B6" name="Rango1_1_8_1"/>
    <protectedRange sqref="B11:B17" name="Rango1_35_3_1"/>
    <protectedRange sqref="C11" name="Rango1_3"/>
    <protectedRange sqref="C5" name="Rango1_2"/>
    <protectedRange sqref="C7" name="Rango1_4"/>
    <protectedRange sqref="C8" name="Rango1_5"/>
    <protectedRange sqref="C9" name="Rango1_6"/>
    <protectedRange sqref="C10" name="Rango1_7"/>
  </protectedRanges>
  <mergeCells count="3">
    <mergeCell ref="B17:B18"/>
    <mergeCell ref="A2:A4"/>
    <mergeCell ref="A5:A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PAS 2020-6MESES TRANSITORIO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Navarrete</dc:creator>
  <cp:lastModifiedBy>PLANEACION 05</cp:lastModifiedBy>
  <dcterms:created xsi:type="dcterms:W3CDTF">2017-11-22T15:15:49Z</dcterms:created>
  <dcterms:modified xsi:type="dcterms:W3CDTF">2020-01-31T21:31:30Z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